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180"/>
  </bookViews>
  <sheets>
    <sheet name="1-3考场通用类" sheetId="2" r:id="rId1"/>
    <sheet name="Sheet1" sheetId="3" r:id="rId2"/>
  </sheets>
  <definedNames>
    <definedName name="_xlnm._FilterDatabase" localSheetId="0" hidden="1">'1-3考场通用类'!$B$1:$O$68</definedName>
    <definedName name="_xlnm.Print_Area" localSheetId="0">'1-3考场通用类'!$B$1:$O$68</definedName>
    <definedName name="_xlnm.Print_Titles" localSheetId="0">'1-3考场通用类'!$1:$2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<sst xmlns="http://schemas.openxmlformats.org/spreadsheetml/2006/main" count="491" uniqueCount="202">
  <si>
    <t>武汉经开区2024年度事业单位公开招聘面试考生综合成绩汇总表（综合类）</t>
  </si>
  <si>
    <t>序号</t>
  </si>
  <si>
    <t>区</t>
  </si>
  <si>
    <t>主管部门</t>
  </si>
  <si>
    <t>招聘单位</t>
  </si>
  <si>
    <t>岗位代码</t>
  </si>
  <si>
    <t>招聘岗位</t>
  </si>
  <si>
    <t>计划招聘人数</t>
  </si>
  <si>
    <t>报名序号</t>
  </si>
  <si>
    <t>姓名</t>
  </si>
  <si>
    <t>笔试成绩</t>
  </si>
  <si>
    <t>面试成绩</t>
  </si>
  <si>
    <t>综合成绩</t>
  </si>
  <si>
    <t>排名</t>
  </si>
  <si>
    <t>备注</t>
  </si>
  <si>
    <t>武汉经济技术开发区（汉南区）</t>
  </si>
  <si>
    <t>武汉经济技术开发区（汉南区）水务和湖泊局</t>
  </si>
  <si>
    <t>武汉经济技术开发区（汉南区）水务工程规划建设中心</t>
  </si>
  <si>
    <t>241301300201</t>
  </si>
  <si>
    <r>
      <rPr>
        <sz val="10"/>
        <rFont val="宋体"/>
        <charset val="0"/>
      </rPr>
      <t>水利技术人员</t>
    </r>
  </si>
  <si>
    <t>4327072710</t>
  </si>
  <si>
    <r>
      <rPr>
        <sz val="10"/>
        <rFont val="宋体"/>
        <charset val="0"/>
      </rPr>
      <t>杜旭鹏</t>
    </r>
  </si>
  <si>
    <t>78.50</t>
  </si>
  <si>
    <t>4327089344</t>
  </si>
  <si>
    <r>
      <rPr>
        <sz val="10"/>
        <rFont val="宋体"/>
        <charset val="0"/>
      </rPr>
      <t>蒋茂林</t>
    </r>
  </si>
  <si>
    <t>78.46</t>
  </si>
  <si>
    <t>4327000610</t>
  </si>
  <si>
    <r>
      <rPr>
        <sz val="10"/>
        <rFont val="宋体"/>
        <charset val="0"/>
      </rPr>
      <t>兰浩</t>
    </r>
  </si>
  <si>
    <t>75.66</t>
  </si>
  <si>
    <t>武汉经济技术开发区（汉南区）河湖长制工作中心</t>
  </si>
  <si>
    <t>241301300401</t>
  </si>
  <si>
    <r>
      <rPr>
        <sz val="10"/>
        <rFont val="宋体"/>
        <charset val="0"/>
      </rPr>
      <t>综合管理人员</t>
    </r>
  </si>
  <si>
    <t>4327061190</t>
  </si>
  <si>
    <r>
      <rPr>
        <sz val="10"/>
        <rFont val="宋体"/>
        <charset val="0"/>
      </rPr>
      <t>黎旭超</t>
    </r>
  </si>
  <si>
    <t>73.5000</t>
  </si>
  <si>
    <t>4327102227</t>
  </si>
  <si>
    <r>
      <rPr>
        <sz val="10"/>
        <rFont val="宋体"/>
        <charset val="0"/>
      </rPr>
      <t>田慧绘</t>
    </r>
  </si>
  <si>
    <t>4327068874</t>
  </si>
  <si>
    <r>
      <rPr>
        <sz val="10"/>
        <rFont val="宋体"/>
        <charset val="0"/>
      </rPr>
      <t>黄佳言</t>
    </r>
  </si>
  <si>
    <t>武汉经济技术开发区（汉南区）给排水管理中心</t>
  </si>
  <si>
    <t>241301300501</t>
  </si>
  <si>
    <r>
      <rPr>
        <sz val="10"/>
        <rFont val="宋体"/>
        <charset val="0"/>
      </rPr>
      <t>排水排污维护员</t>
    </r>
  </si>
  <si>
    <t>4327100770</t>
  </si>
  <si>
    <r>
      <rPr>
        <sz val="10"/>
        <rFont val="宋体"/>
        <charset val="0"/>
      </rPr>
      <t>张晓</t>
    </r>
  </si>
  <si>
    <t>4327022768</t>
  </si>
  <si>
    <r>
      <rPr>
        <sz val="10"/>
        <rFont val="宋体"/>
        <charset val="0"/>
      </rPr>
      <t>铁肖强</t>
    </r>
  </si>
  <si>
    <t>4327028524</t>
  </si>
  <si>
    <r>
      <rPr>
        <sz val="10"/>
        <rFont val="宋体"/>
        <charset val="0"/>
      </rPr>
      <t>毛红文</t>
    </r>
  </si>
  <si>
    <t>汉经济技术开发区（汉南区）住房和城乡建设局</t>
  </si>
  <si>
    <t>武汉经济技术开发区建设工程服务中心</t>
  </si>
  <si>
    <t>241301602401</t>
  </si>
  <si>
    <r>
      <rPr>
        <sz val="10"/>
        <rFont val="宋体"/>
        <charset val="0"/>
      </rPr>
      <t>张纪涛</t>
    </r>
  </si>
  <si>
    <r>
      <rPr>
        <sz val="10"/>
        <color theme="1"/>
        <rFont val="宋体"/>
        <charset val="134"/>
      </rPr>
      <t>李碧珺</t>
    </r>
  </si>
  <si>
    <r>
      <rPr>
        <sz val="10"/>
        <rFont val="宋体"/>
        <charset val="0"/>
      </rPr>
      <t>危芳</t>
    </r>
  </si>
  <si>
    <r>
      <rPr>
        <sz val="10"/>
        <rFont val="宋体"/>
        <charset val="0"/>
      </rPr>
      <t>刘沐茜</t>
    </r>
  </si>
  <si>
    <r>
      <rPr>
        <sz val="10"/>
        <rFont val="宋体"/>
        <charset val="0"/>
      </rPr>
      <t>徐青</t>
    </r>
  </si>
  <si>
    <r>
      <rPr>
        <sz val="10"/>
        <rFont val="宋体"/>
        <charset val="0"/>
      </rPr>
      <t>陈新鹏</t>
    </r>
  </si>
  <si>
    <t>241301602402</t>
  </si>
  <si>
    <r>
      <rPr>
        <sz val="10"/>
        <rFont val="宋体"/>
        <charset val="0"/>
      </rPr>
      <t>安全监督员</t>
    </r>
  </si>
  <si>
    <r>
      <rPr>
        <sz val="10"/>
        <color theme="1"/>
        <rFont val="宋体"/>
        <charset val="134"/>
      </rPr>
      <t>肖明昇</t>
    </r>
  </si>
  <si>
    <r>
      <rPr>
        <sz val="10"/>
        <rFont val="宋体"/>
        <charset val="0"/>
      </rPr>
      <t>刘志昂</t>
    </r>
  </si>
  <si>
    <r>
      <rPr>
        <sz val="10"/>
        <rFont val="宋体"/>
        <charset val="0"/>
      </rPr>
      <t>高伦</t>
    </r>
  </si>
  <si>
    <r>
      <rPr>
        <sz val="10"/>
        <rFont val="宋体"/>
        <charset val="0"/>
      </rPr>
      <t>苏笑</t>
    </r>
  </si>
  <si>
    <r>
      <rPr>
        <sz val="10"/>
        <rFont val="宋体"/>
        <charset val="0"/>
      </rPr>
      <t>张佩云</t>
    </r>
  </si>
  <si>
    <r>
      <rPr>
        <sz val="10"/>
        <rFont val="宋体"/>
        <charset val="0"/>
      </rPr>
      <t>夏萌</t>
    </r>
  </si>
  <si>
    <t>69.5000</t>
  </si>
  <si>
    <t>武汉经济开发区（汉南区）农业农村局</t>
  </si>
  <si>
    <t>武汉经济技术开发区（汉南区）农村经营管理站</t>
  </si>
  <si>
    <t>241301700302</t>
  </si>
  <si>
    <r>
      <rPr>
        <sz val="10"/>
        <rFont val="宋体"/>
        <charset val="0"/>
      </rPr>
      <t>经济管理人员</t>
    </r>
  </si>
  <si>
    <t>4327103330</t>
  </si>
  <si>
    <r>
      <rPr>
        <sz val="10"/>
        <rFont val="宋体"/>
        <charset val="0"/>
      </rPr>
      <t>杨涵</t>
    </r>
  </si>
  <si>
    <t>4327046380</t>
  </si>
  <si>
    <r>
      <rPr>
        <sz val="10"/>
        <rFont val="宋体"/>
        <charset val="0"/>
      </rPr>
      <t>姚振宇</t>
    </r>
  </si>
  <si>
    <t>4327114948</t>
  </si>
  <si>
    <r>
      <rPr>
        <sz val="10"/>
        <rFont val="宋体"/>
        <charset val="0"/>
      </rPr>
      <t>杨雨晨</t>
    </r>
  </si>
  <si>
    <t>武汉经济技术开发区（汉南区）城市管理执法局</t>
  </si>
  <si>
    <t>武汉经济技术开发区（汉南区）城市运行管理服务中心</t>
  </si>
  <si>
    <t>241302000301</t>
  </si>
  <si>
    <r>
      <rPr>
        <sz val="10"/>
        <rFont val="宋体"/>
        <charset val="0"/>
      </rPr>
      <t>网络安全员</t>
    </r>
  </si>
  <si>
    <t>4327059779</t>
  </si>
  <si>
    <r>
      <rPr>
        <sz val="10"/>
        <rFont val="宋体"/>
        <charset val="0"/>
      </rPr>
      <t>徐晓宇</t>
    </r>
  </si>
  <si>
    <t>71.5000</t>
  </si>
  <si>
    <t>4327011010</t>
  </si>
  <si>
    <r>
      <rPr>
        <sz val="10"/>
        <rFont val="宋体"/>
        <charset val="0"/>
      </rPr>
      <t>周文杰</t>
    </r>
  </si>
  <si>
    <t>4327072213</t>
  </si>
  <si>
    <r>
      <rPr>
        <sz val="10"/>
        <rFont val="宋体"/>
        <charset val="0"/>
      </rPr>
      <t>高顺</t>
    </r>
  </si>
  <si>
    <t>武汉经济技术开发区（汉南区）燃气热力管理站</t>
  </si>
  <si>
    <t>241302000401</t>
  </si>
  <si>
    <r>
      <rPr>
        <sz val="10"/>
        <rFont val="宋体"/>
        <charset val="0"/>
      </rPr>
      <t>燃气监管员</t>
    </r>
  </si>
  <si>
    <t>4327005637</t>
  </si>
  <si>
    <r>
      <rPr>
        <sz val="10"/>
        <rFont val="宋体"/>
        <charset val="0"/>
      </rPr>
      <t>余跃</t>
    </r>
  </si>
  <si>
    <t>4327041611</t>
  </si>
  <si>
    <r>
      <rPr>
        <sz val="10"/>
        <rFont val="宋体"/>
        <charset val="0"/>
      </rPr>
      <t>贺瑞博</t>
    </r>
  </si>
  <si>
    <t>4327119296</t>
  </si>
  <si>
    <r>
      <rPr>
        <sz val="10"/>
        <rFont val="宋体"/>
        <charset val="0"/>
      </rPr>
      <t>孙悦桐</t>
    </r>
  </si>
  <si>
    <t>/</t>
  </si>
  <si>
    <t>缺考</t>
  </si>
  <si>
    <t>武汉经济技术开发区（汉南区）市容环境卫生事业发展中心</t>
  </si>
  <si>
    <t>241302000901</t>
  </si>
  <si>
    <r>
      <rPr>
        <sz val="10"/>
        <rFont val="宋体"/>
        <charset val="0"/>
      </rPr>
      <t>环境工程管理员</t>
    </r>
  </si>
  <si>
    <t>4327017578</t>
  </si>
  <si>
    <r>
      <rPr>
        <sz val="10"/>
        <rFont val="宋体"/>
        <charset val="0"/>
      </rPr>
      <t>杨文粼</t>
    </r>
  </si>
  <si>
    <t>75.62</t>
  </si>
  <si>
    <t>4327054702</t>
  </si>
  <si>
    <r>
      <rPr>
        <sz val="10"/>
        <rFont val="宋体"/>
        <charset val="0"/>
      </rPr>
      <t>王朝阳</t>
    </r>
  </si>
  <si>
    <t>68.80</t>
  </si>
  <si>
    <t>4327046537</t>
  </si>
  <si>
    <r>
      <rPr>
        <sz val="10"/>
        <rFont val="宋体"/>
        <charset val="0"/>
      </rPr>
      <t>郭泽</t>
    </r>
  </si>
  <si>
    <t>武汉经济技术开发区（汉南区）交通运输事业发展中心</t>
  </si>
  <si>
    <t>241302001001</t>
  </si>
  <si>
    <r>
      <rPr>
        <sz val="10"/>
        <rFont val="宋体"/>
        <charset val="0"/>
      </rPr>
      <t>交通管理人员</t>
    </r>
  </si>
  <si>
    <t>4327107061</t>
  </si>
  <si>
    <r>
      <rPr>
        <sz val="10"/>
        <rFont val="宋体"/>
        <charset val="0"/>
      </rPr>
      <t>熊茂林</t>
    </r>
  </si>
  <si>
    <t>4327078205</t>
  </si>
  <si>
    <r>
      <rPr>
        <sz val="10"/>
        <rFont val="宋体"/>
        <charset val="0"/>
      </rPr>
      <t>周睿菲</t>
    </r>
  </si>
  <si>
    <t>4327100843</t>
  </si>
  <si>
    <r>
      <rPr>
        <sz val="10"/>
        <rFont val="宋体"/>
        <charset val="0"/>
      </rPr>
      <t>吴家辉</t>
    </r>
  </si>
  <si>
    <t>241302001002</t>
  </si>
  <si>
    <r>
      <rPr>
        <sz val="10"/>
        <rFont val="宋体"/>
        <charset val="0"/>
      </rPr>
      <t>工程管理人员</t>
    </r>
  </si>
  <si>
    <t>4327026723</t>
  </si>
  <si>
    <r>
      <rPr>
        <sz val="10"/>
        <rFont val="宋体"/>
        <charset val="0"/>
      </rPr>
      <t>李敬泉</t>
    </r>
  </si>
  <si>
    <t>4327112967</t>
  </si>
  <si>
    <r>
      <rPr>
        <sz val="10"/>
        <rFont val="宋体"/>
        <charset val="0"/>
      </rPr>
      <t>聂雨烽</t>
    </r>
  </si>
  <si>
    <t>4327044158</t>
  </si>
  <si>
    <r>
      <rPr>
        <sz val="10"/>
        <rFont val="宋体"/>
        <charset val="0"/>
      </rPr>
      <t>冷星宇</t>
    </r>
  </si>
  <si>
    <t>67.5000</t>
  </si>
  <si>
    <t>武汉经济技术开发区沌阳街道办事处</t>
  </si>
  <si>
    <t>武汉经济技术开发区沌阳街道党员群众服务中心</t>
  </si>
  <si>
    <t>241303000301</t>
  </si>
  <si>
    <r>
      <rPr>
        <sz val="10"/>
        <color theme="1"/>
        <rFont val="宋体"/>
        <charset val="134"/>
      </rPr>
      <t>综合管理人员</t>
    </r>
  </si>
  <si>
    <r>
      <rPr>
        <sz val="10"/>
        <color theme="1"/>
        <rFont val="宋体"/>
        <charset val="0"/>
      </rPr>
      <t>李馨</t>
    </r>
  </si>
  <si>
    <r>
      <rPr>
        <sz val="10"/>
        <rFont val="宋体"/>
        <charset val="0"/>
      </rPr>
      <t>张心怡</t>
    </r>
  </si>
  <si>
    <t>73.0000</t>
  </si>
  <si>
    <r>
      <rPr>
        <sz val="10"/>
        <color theme="1"/>
        <rFont val="宋体"/>
        <charset val="0"/>
      </rPr>
      <t>综合管理人员</t>
    </r>
  </si>
  <si>
    <r>
      <rPr>
        <sz val="10"/>
        <color theme="1"/>
        <rFont val="宋体"/>
        <charset val="0"/>
      </rPr>
      <t>朱雨烟</t>
    </r>
  </si>
  <si>
    <t>武汉经济技术开发区军山街道办事处</t>
  </si>
  <si>
    <t>武汉经济技术开发区军山街道党员群众服务中心</t>
  </si>
  <si>
    <t>241303200501</t>
  </si>
  <si>
    <r>
      <rPr>
        <sz val="10"/>
        <rFont val="宋体"/>
        <charset val="134"/>
      </rPr>
      <t>财务会计人员</t>
    </r>
  </si>
  <si>
    <t>4327111392</t>
  </si>
  <si>
    <r>
      <rPr>
        <sz val="10"/>
        <color theme="1"/>
        <rFont val="宋体"/>
        <charset val="134"/>
      </rPr>
      <t>邓子优</t>
    </r>
  </si>
  <si>
    <t>4327036694</t>
  </si>
  <si>
    <r>
      <rPr>
        <sz val="10"/>
        <color theme="1"/>
        <rFont val="宋体"/>
        <charset val="134"/>
      </rPr>
      <t>李慧玲</t>
    </r>
  </si>
  <si>
    <t>4327024783</t>
  </si>
  <si>
    <r>
      <rPr>
        <sz val="10"/>
        <color theme="1"/>
        <rFont val="宋体"/>
        <charset val="134"/>
      </rPr>
      <t>景家阳</t>
    </r>
  </si>
  <si>
    <t>武汉经济技术开发区（汉南区）纱帽街道办事处</t>
  </si>
  <si>
    <t>武汉经济技术开发区（汉南区）纱帽街道党员群众服务中心</t>
  </si>
  <si>
    <t>241303300301</t>
  </si>
  <si>
    <r>
      <rPr>
        <sz val="10"/>
        <rFont val="宋体"/>
        <charset val="134"/>
      </rPr>
      <t>文书人员</t>
    </r>
  </si>
  <si>
    <t>4327128919</t>
  </si>
  <si>
    <r>
      <rPr>
        <sz val="10"/>
        <color theme="1"/>
        <rFont val="宋体"/>
        <charset val="134"/>
      </rPr>
      <t>胡扬</t>
    </r>
  </si>
  <si>
    <t>4327058837</t>
  </si>
  <si>
    <r>
      <rPr>
        <sz val="10"/>
        <color theme="1"/>
        <rFont val="宋体"/>
        <charset val="134"/>
      </rPr>
      <t>丁若彤</t>
    </r>
  </si>
  <si>
    <t>4327086498</t>
  </si>
  <si>
    <r>
      <rPr>
        <sz val="10"/>
        <color theme="1"/>
        <rFont val="宋体"/>
        <charset val="134"/>
      </rPr>
      <t>王艺莼</t>
    </r>
  </si>
  <si>
    <t>241303300302</t>
  </si>
  <si>
    <r>
      <rPr>
        <sz val="10"/>
        <rFont val="宋体"/>
        <charset val="134"/>
      </rPr>
      <t>社区管理人员</t>
    </r>
  </si>
  <si>
    <t>4327090261</t>
  </si>
  <si>
    <r>
      <rPr>
        <sz val="10"/>
        <color theme="1"/>
        <rFont val="宋体"/>
        <charset val="134"/>
      </rPr>
      <t>徐祯超</t>
    </r>
  </si>
  <si>
    <t>4327029565</t>
  </si>
  <si>
    <r>
      <rPr>
        <sz val="10"/>
        <color theme="1"/>
        <rFont val="宋体"/>
        <charset val="134"/>
      </rPr>
      <t>朱熠平</t>
    </r>
  </si>
  <si>
    <t>4327107780</t>
  </si>
  <si>
    <r>
      <rPr>
        <sz val="10"/>
        <color theme="1"/>
        <rFont val="宋体"/>
        <charset val="134"/>
      </rPr>
      <t>党剑铭</t>
    </r>
  </si>
  <si>
    <t>武汉经济技术开发区（汉南区）纱帽街道社区网格管理综合服务中心</t>
  </si>
  <si>
    <t>241303300401</t>
  </si>
  <si>
    <r>
      <rPr>
        <sz val="10"/>
        <rFont val="宋体"/>
        <charset val="134"/>
      </rPr>
      <t>财务人员</t>
    </r>
  </si>
  <si>
    <r>
      <rPr>
        <sz val="10"/>
        <color theme="1"/>
        <rFont val="宋体"/>
        <charset val="134"/>
      </rPr>
      <t>韩卓然</t>
    </r>
  </si>
  <si>
    <t>4327058749</t>
  </si>
  <si>
    <r>
      <rPr>
        <sz val="10"/>
        <color theme="1"/>
        <rFont val="宋体"/>
        <charset val="134"/>
      </rPr>
      <t>孙雯琳</t>
    </r>
  </si>
  <si>
    <t>4327074509</t>
  </si>
  <si>
    <r>
      <rPr>
        <sz val="10"/>
        <color theme="1"/>
        <rFont val="宋体"/>
        <charset val="134"/>
      </rPr>
      <t>罗岩</t>
    </r>
  </si>
  <si>
    <t>241303300402</t>
  </si>
  <si>
    <r>
      <rPr>
        <sz val="10"/>
        <rFont val="宋体"/>
        <charset val="134"/>
      </rPr>
      <t>档案管理人员</t>
    </r>
  </si>
  <si>
    <t>4327097578</t>
  </si>
  <si>
    <r>
      <rPr>
        <sz val="10"/>
        <color theme="1"/>
        <rFont val="宋体"/>
        <charset val="134"/>
      </rPr>
      <t>王宇骏</t>
    </r>
  </si>
  <si>
    <t>4327065009</t>
  </si>
  <si>
    <r>
      <rPr>
        <sz val="10"/>
        <color theme="1"/>
        <rFont val="宋体"/>
        <charset val="134"/>
      </rPr>
      <t>喻馨</t>
    </r>
  </si>
  <si>
    <t>4327029078</t>
  </si>
  <si>
    <r>
      <rPr>
        <sz val="10"/>
        <color theme="1"/>
        <rFont val="宋体"/>
        <charset val="134"/>
      </rPr>
      <t>李文惠</t>
    </r>
  </si>
  <si>
    <t>武汉经济技术开发区（汉南区）邓南街道办事处</t>
  </si>
  <si>
    <t>武汉经济技术开发区（汉南区）邓南街道党员群众服务中心</t>
  </si>
  <si>
    <t>241303400201</t>
  </si>
  <si>
    <r>
      <rPr>
        <sz val="10"/>
        <rFont val="宋体"/>
        <charset val="134"/>
      </rPr>
      <t>综合管理人员</t>
    </r>
  </si>
  <si>
    <r>
      <rPr>
        <sz val="10"/>
        <color theme="1"/>
        <rFont val="宋体"/>
        <charset val="134"/>
      </rPr>
      <t>黄磊</t>
    </r>
  </si>
  <si>
    <r>
      <rPr>
        <sz val="10"/>
        <color theme="1"/>
        <rFont val="宋体"/>
        <charset val="134"/>
      </rPr>
      <t>王刘阳</t>
    </r>
  </si>
  <si>
    <r>
      <rPr>
        <sz val="10"/>
        <color theme="1"/>
        <rFont val="宋体"/>
        <charset val="134"/>
      </rPr>
      <t>汪洋海</t>
    </r>
  </si>
  <si>
    <t>武汉经济技术开发区（汉南区）湘口街道办事处</t>
  </si>
  <si>
    <t>武汉经济技术开发区（汉南区）湘口街道社区网格管理综合服务中心</t>
  </si>
  <si>
    <t>241303500401</t>
  </si>
  <si>
    <r>
      <rPr>
        <sz val="10"/>
        <color theme="1"/>
        <rFont val="宋体"/>
        <charset val="134"/>
      </rPr>
      <t>郭雅婷</t>
    </r>
  </si>
  <si>
    <r>
      <rPr>
        <sz val="10"/>
        <color theme="1"/>
        <rFont val="宋体"/>
        <charset val="134"/>
      </rPr>
      <t>肖燕</t>
    </r>
  </si>
  <si>
    <r>
      <rPr>
        <sz val="10"/>
        <color theme="1"/>
        <rFont val="宋体"/>
        <charset val="134"/>
      </rPr>
      <t>刘梦</t>
    </r>
  </si>
  <si>
    <t>武汉经济技术开发区（汉南区）东荆街道办事处</t>
  </si>
  <si>
    <t>武汉经济技术开发区（汉南区）东荆街道党员群众服务中心</t>
  </si>
  <si>
    <t>241303700201</t>
  </si>
  <si>
    <r>
      <rPr>
        <sz val="10"/>
        <rFont val="宋体"/>
        <charset val="134"/>
      </rPr>
      <t>综合管理岗</t>
    </r>
  </si>
  <si>
    <t>4327071411</t>
  </si>
  <si>
    <r>
      <rPr>
        <sz val="10"/>
        <color theme="1"/>
        <rFont val="宋体"/>
        <charset val="134"/>
      </rPr>
      <t>李佩</t>
    </r>
  </si>
  <si>
    <t>4327116215</t>
  </si>
  <si>
    <r>
      <rPr>
        <sz val="10"/>
        <color theme="1"/>
        <rFont val="宋体"/>
        <charset val="134"/>
      </rPr>
      <t>张立嫣</t>
    </r>
  </si>
  <si>
    <r>
      <rPr>
        <sz val="10"/>
        <color theme="1"/>
        <rFont val="宋体"/>
        <charset val="134"/>
      </rPr>
      <t>吕梦婷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</si>
</sst>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0_ "/>
    <numFmt numFmtId="177" formatCode="0.00_ "/>
    <numFmt numFmtId="178" formatCode="0.0000_);[Red]\(0.0000\)"/>
  </numFmts>
  <fonts count="35">
    <font>
      <sz val="11"/>
      <color theme="1"/>
      <name val="宋体"/>
      <charset val="134"/>
      <scheme val="minor"/>
    </font>
    <font>
      <sz val="12"/>
      <color theme="1"/>
      <name val="仿宋_GB2312"/>
      <charset val="134"/>
    </font>
    <font>
      <sz val="18"/>
      <color theme="1"/>
      <name val="方正小标宋简体"/>
      <charset val="134"/>
    </font>
    <font>
      <sz val="18"/>
      <color theme="1"/>
      <name val="公文小标宋简"/>
      <charset val="134"/>
    </font>
    <font>
      <sz val="10"/>
      <name val="黑体"/>
      <charset val="134"/>
    </font>
    <font>
      <sz val="10"/>
      <color theme="1"/>
      <name val="Times New Roman"/>
      <charset val="134"/>
    </font>
    <font>
      <sz val="10"/>
      <name val="宋体"/>
      <charset val="0"/>
    </font>
    <font>
      <sz val="10"/>
      <name val="Times New Roman"/>
      <charset val="0"/>
    </font>
    <font>
      <sz val="10"/>
      <color theme="1"/>
      <name val="Times New Roman"/>
      <charset val="0"/>
    </font>
    <font>
      <sz val="10"/>
      <name val="Times New Roman"/>
      <charset val="134"/>
    </font>
    <font>
      <sz val="10"/>
      <name val="宋体"/>
      <charset val="134"/>
      <scheme val="minor"/>
    </font>
    <font>
      <sz val="10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color theme="1"/>
      <name val="宋体"/>
      <charset val="134"/>
    </font>
    <font>
      <sz val="10"/>
      <color theme="1"/>
      <name val="宋体"/>
      <charset val="0"/>
    </font>
    <font>
      <sz val="1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1" fillId="0" borderId="0"/>
  </cellStyleXfs>
  <cellXfs count="31">
    <xf numFmtId="0" fontId="0" fillId="0" borderId="0" xfId="0">
      <alignment vertical="center"/>
    </xf>
    <xf numFmtId="176" fontId="0" fillId="0" borderId="0" xfId="0" applyNumberFormat="1">
      <alignment vertical="center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>
      <alignment vertical="center"/>
    </xf>
    <xf numFmtId="177" fontId="1" fillId="0" borderId="0" xfId="0" applyNumberFormat="1" applyFont="1" applyFill="1">
      <alignment vertical="center"/>
    </xf>
    <xf numFmtId="176" fontId="1" fillId="0" borderId="0" xfId="0" applyNumberFormat="1" applyFont="1" applyFill="1">
      <alignment vertical="center"/>
    </xf>
    <xf numFmtId="0" fontId="1" fillId="0" borderId="0" xfId="0" applyNumberFormat="1" applyFont="1" applyFill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 wrapText="1"/>
    </xf>
    <xf numFmtId="0" fontId="9" fillId="0" borderId="2" xfId="0" applyNumberFormat="1" applyFont="1" applyFill="1" applyBorder="1" applyAlignment="1">
      <alignment horizontal="center" vertical="center" wrapText="1"/>
    </xf>
    <xf numFmtId="49" fontId="10" fillId="0" borderId="2" xfId="0" applyNumberFormat="1" applyFont="1" applyFill="1" applyBorder="1" applyAlignment="1">
      <alignment horizontal="center" vertical="center" wrapText="1"/>
    </xf>
    <xf numFmtId="177" fontId="3" fillId="0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177" fontId="4" fillId="0" borderId="2" xfId="0" applyNumberFormat="1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  <xf numFmtId="177" fontId="7" fillId="0" borderId="2" xfId="0" applyNumberFormat="1" applyFont="1" applyFill="1" applyBorder="1" applyAlignment="1">
      <alignment horizontal="center" vertical="center" wrapText="1"/>
    </xf>
    <xf numFmtId="176" fontId="7" fillId="0" borderId="2" xfId="0" applyNumberFormat="1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178" fontId="7" fillId="0" borderId="2" xfId="0" applyNumberFormat="1" applyFont="1" applyFill="1" applyBorder="1" applyAlignment="1">
      <alignment horizontal="center" vertical="center"/>
    </xf>
    <xf numFmtId="177" fontId="5" fillId="0" borderId="2" xfId="0" applyNumberFormat="1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 quotePrefix="1">
      <alignment horizontal="center" vertical="center" wrapText="1"/>
    </xf>
    <xf numFmtId="49" fontId="7" fillId="0" borderId="2" xfId="0" applyNumberFormat="1" applyFont="1" applyFill="1" applyBorder="1" applyAlignment="1" quotePrefix="1">
      <alignment horizontal="center" vertical="center" wrapText="1"/>
    </xf>
    <xf numFmtId="49" fontId="7" fillId="0" borderId="2" xfId="0" applyNumberFormat="1" applyFont="1" applyFill="1" applyBorder="1" applyAlignment="1" quotePrefix="1">
      <alignment horizontal="center" vertical="center"/>
    </xf>
    <xf numFmtId="0" fontId="7" fillId="0" borderId="2" xfId="0" applyNumberFormat="1" applyFont="1" applyFill="1" applyBorder="1" applyAlignment="1" quotePrefix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B1:O68"/>
  <sheetViews>
    <sheetView showGridLines="0" tabSelected="1" workbookViewId="0">
      <pane ySplit="2" topLeftCell="A3" activePane="bottomLeft" state="frozen"/>
      <selection/>
      <selection pane="bottomLeft" activeCell="A1" sqref="A$1:A$1048576"/>
    </sheetView>
  </sheetViews>
  <sheetFormatPr defaultColWidth="9" defaultRowHeight="15.6"/>
  <cols>
    <col min="1" max="1" width="0.87962962962963" style="3" customWidth="1"/>
    <col min="2" max="2" width="5" style="3" customWidth="1"/>
    <col min="3" max="3" width="11" style="3" customWidth="1"/>
    <col min="4" max="4" width="16.8888888888889" style="3" customWidth="1"/>
    <col min="5" max="5" width="24.5555555555556" style="3" customWidth="1"/>
    <col min="6" max="6" width="13.2592592592593" style="3" customWidth="1"/>
    <col min="7" max="7" width="13.6666666666667" style="3" customWidth="1"/>
    <col min="8" max="8" width="7.12962962962963" style="3" customWidth="1"/>
    <col min="9" max="9" width="12.5" style="3" customWidth="1"/>
    <col min="10" max="10" width="9.25925925925926" style="3" customWidth="1"/>
    <col min="11" max="11" width="8.87962962962963" style="3" customWidth="1"/>
    <col min="12" max="12" width="8.37962962962963" style="4" customWidth="1"/>
    <col min="13" max="13" width="8.75" style="5" customWidth="1"/>
    <col min="14" max="14" width="6.75" style="6" customWidth="1"/>
    <col min="15" max="15" width="9.62962962962963" style="7" customWidth="1"/>
    <col min="16" max="16384" width="9" style="3"/>
  </cols>
  <sheetData>
    <row r="1" ht="34" customHeight="1" spans="2:15">
      <c r="B1" s="8" t="s">
        <v>0</v>
      </c>
      <c r="C1" s="9"/>
      <c r="D1" s="9"/>
      <c r="E1" s="9"/>
      <c r="F1" s="9"/>
      <c r="G1" s="9"/>
      <c r="H1" s="9"/>
      <c r="I1" s="9"/>
      <c r="J1" s="9"/>
      <c r="K1" s="9"/>
      <c r="L1" s="20"/>
      <c r="M1" s="21"/>
      <c r="N1" s="22"/>
      <c r="O1" s="9"/>
    </row>
    <row r="2" s="2" customFormat="1" ht="35" customHeight="1" spans="2:15">
      <c r="B2" s="10" t="s">
        <v>1</v>
      </c>
      <c r="C2" s="10" t="s">
        <v>2</v>
      </c>
      <c r="D2" s="10" t="s">
        <v>3</v>
      </c>
      <c r="E2" s="10" t="s">
        <v>4</v>
      </c>
      <c r="F2" s="10" t="s">
        <v>5</v>
      </c>
      <c r="G2" s="10" t="s">
        <v>6</v>
      </c>
      <c r="H2" s="10" t="s">
        <v>7</v>
      </c>
      <c r="I2" s="10" t="s">
        <v>8</v>
      </c>
      <c r="J2" s="10" t="s">
        <v>9</v>
      </c>
      <c r="K2" s="10" t="s">
        <v>10</v>
      </c>
      <c r="L2" s="23" t="s">
        <v>11</v>
      </c>
      <c r="M2" s="24" t="s">
        <v>12</v>
      </c>
      <c r="N2" s="10" t="s">
        <v>13</v>
      </c>
      <c r="O2" s="31" t="s">
        <v>14</v>
      </c>
    </row>
    <row r="3" ht="42" customHeight="1" spans="2:15">
      <c r="B3" s="11">
        <v>1</v>
      </c>
      <c r="C3" s="12" t="s">
        <v>15</v>
      </c>
      <c r="D3" s="12" t="s">
        <v>16</v>
      </c>
      <c r="E3" s="12" t="s">
        <v>17</v>
      </c>
      <c r="F3" s="13" t="s">
        <v>18</v>
      </c>
      <c r="G3" s="13" t="s">
        <v>19</v>
      </c>
      <c r="H3" s="14">
        <v>1</v>
      </c>
      <c r="I3" s="13" t="s">
        <v>20</v>
      </c>
      <c r="J3" s="13" t="s">
        <v>21</v>
      </c>
      <c r="K3" s="13">
        <v>66.8333</v>
      </c>
      <c r="L3" s="25" t="s">
        <v>22</v>
      </c>
      <c r="M3" s="26">
        <f t="shared" ref="M3:M6" si="0">K3*0.4+L3*0.6</f>
        <v>73.83332</v>
      </c>
      <c r="N3" s="14" cm="1">
        <f t="array" ref="N3">SUMPRODUCT(($M$3:$M$68&gt;M3)*($F$3:$F$68=F3))+1</f>
        <v>1</v>
      </c>
      <c r="O3" s="27"/>
    </row>
    <row r="4" ht="42" customHeight="1" spans="2:15">
      <c r="B4" s="11">
        <v>2</v>
      </c>
      <c r="C4" s="12" t="s">
        <v>15</v>
      </c>
      <c r="D4" s="12" t="s">
        <v>16</v>
      </c>
      <c r="E4" s="12" t="s">
        <v>17</v>
      </c>
      <c r="F4" s="13" t="s">
        <v>18</v>
      </c>
      <c r="G4" s="13" t="s">
        <v>19</v>
      </c>
      <c r="H4" s="14">
        <v>1</v>
      </c>
      <c r="I4" s="13" t="s">
        <v>23</v>
      </c>
      <c r="J4" s="13" t="s">
        <v>24</v>
      </c>
      <c r="K4" s="13">
        <v>66.1667</v>
      </c>
      <c r="L4" s="25" t="s">
        <v>25</v>
      </c>
      <c r="M4" s="26">
        <f t="shared" si="0"/>
        <v>73.54268</v>
      </c>
      <c r="N4" s="14" cm="1">
        <f t="array" ref="N4">SUMPRODUCT(($M$3:$M$68&gt;M4)*($F$3:$F$68=F4))+1</f>
        <v>2</v>
      </c>
      <c r="O4" s="27"/>
    </row>
    <row r="5" ht="42" customHeight="1" spans="2:15">
      <c r="B5" s="11">
        <v>3</v>
      </c>
      <c r="C5" s="12" t="s">
        <v>15</v>
      </c>
      <c r="D5" s="12" t="s">
        <v>16</v>
      </c>
      <c r="E5" s="12" t="s">
        <v>17</v>
      </c>
      <c r="F5" s="13" t="s">
        <v>18</v>
      </c>
      <c r="G5" s="13" t="s">
        <v>19</v>
      </c>
      <c r="H5" s="14">
        <v>1</v>
      </c>
      <c r="I5" s="13" t="s">
        <v>26</v>
      </c>
      <c r="J5" s="13" t="s">
        <v>27</v>
      </c>
      <c r="K5" s="13">
        <v>66.6667</v>
      </c>
      <c r="L5" s="25" t="s">
        <v>28</v>
      </c>
      <c r="M5" s="26">
        <f t="shared" si="0"/>
        <v>72.06268</v>
      </c>
      <c r="N5" s="14" cm="1">
        <f t="array" ref="N5">SUMPRODUCT(($M$3:$M$68&gt;M5)*($F$3:$F$68=F5))+1</f>
        <v>3</v>
      </c>
      <c r="O5" s="27"/>
    </row>
    <row r="6" ht="42" customHeight="1" spans="2:15">
      <c r="B6" s="11">
        <v>4</v>
      </c>
      <c r="C6" s="12" t="s">
        <v>15</v>
      </c>
      <c r="D6" s="12" t="s">
        <v>16</v>
      </c>
      <c r="E6" s="12" t="s">
        <v>29</v>
      </c>
      <c r="F6" s="13" t="s">
        <v>30</v>
      </c>
      <c r="G6" s="13" t="s">
        <v>31</v>
      </c>
      <c r="H6" s="14">
        <v>1</v>
      </c>
      <c r="I6" s="13" t="s">
        <v>32</v>
      </c>
      <c r="J6" s="13" t="s">
        <v>33</v>
      </c>
      <c r="K6" s="13" t="s">
        <v>34</v>
      </c>
      <c r="L6" s="25">
        <v>80.38</v>
      </c>
      <c r="M6" s="26">
        <f t="shared" si="0"/>
        <v>77.628</v>
      </c>
      <c r="N6" s="14" cm="1">
        <f t="array" ref="N6">SUMPRODUCT(($M$3:$M$68&gt;M6)*($F$3:$F$68=F6))+1</f>
        <v>1</v>
      </c>
      <c r="O6" s="27"/>
    </row>
    <row r="7" ht="42" customHeight="1" spans="2:15">
      <c r="B7" s="11">
        <v>5</v>
      </c>
      <c r="C7" s="12" t="s">
        <v>15</v>
      </c>
      <c r="D7" s="12" t="s">
        <v>16</v>
      </c>
      <c r="E7" s="12" t="s">
        <v>29</v>
      </c>
      <c r="F7" s="13" t="s">
        <v>30</v>
      </c>
      <c r="G7" s="13" t="s">
        <v>31</v>
      </c>
      <c r="H7" s="14">
        <v>1</v>
      </c>
      <c r="I7" s="13" t="s">
        <v>35</v>
      </c>
      <c r="J7" s="13" t="s">
        <v>36</v>
      </c>
      <c r="K7" s="13">
        <v>76.1667</v>
      </c>
      <c r="L7" s="25">
        <v>77.96</v>
      </c>
      <c r="M7" s="26">
        <f t="shared" ref="M7:M10" si="1">K7*0.4+L7*0.6</f>
        <v>77.24268</v>
      </c>
      <c r="N7" s="14" cm="1">
        <f t="array" ref="N7">SUMPRODUCT(($M$3:$M$68&gt;M7)*($F$3:$F$68=F7))+1</f>
        <v>2</v>
      </c>
      <c r="O7" s="27"/>
    </row>
    <row r="8" ht="42" customHeight="1" spans="2:15">
      <c r="B8" s="11">
        <v>6</v>
      </c>
      <c r="C8" s="12" t="s">
        <v>15</v>
      </c>
      <c r="D8" s="12" t="s">
        <v>16</v>
      </c>
      <c r="E8" s="12" t="s">
        <v>29</v>
      </c>
      <c r="F8" s="13" t="s">
        <v>30</v>
      </c>
      <c r="G8" s="13" t="s">
        <v>31</v>
      </c>
      <c r="H8" s="14">
        <v>1</v>
      </c>
      <c r="I8" s="13" t="s">
        <v>37</v>
      </c>
      <c r="J8" s="13" t="s">
        <v>38</v>
      </c>
      <c r="K8" s="13" t="s">
        <v>34</v>
      </c>
      <c r="L8" s="25">
        <v>79.62</v>
      </c>
      <c r="M8" s="26">
        <f t="shared" si="1"/>
        <v>77.172</v>
      </c>
      <c r="N8" s="14" cm="1">
        <f t="array" ref="N8">SUMPRODUCT(($M$3:$M$68&gt;M8)*($F$3:$F$68=F8))+1</f>
        <v>3</v>
      </c>
      <c r="O8" s="27"/>
    </row>
    <row r="9" ht="42" customHeight="1" spans="2:15">
      <c r="B9" s="11">
        <v>7</v>
      </c>
      <c r="C9" s="12" t="s">
        <v>15</v>
      </c>
      <c r="D9" s="12" t="s">
        <v>16</v>
      </c>
      <c r="E9" s="12" t="s">
        <v>39</v>
      </c>
      <c r="F9" s="13" t="s">
        <v>40</v>
      </c>
      <c r="G9" s="13" t="s">
        <v>41</v>
      </c>
      <c r="H9" s="14">
        <v>1</v>
      </c>
      <c r="I9" s="13" t="s">
        <v>42</v>
      </c>
      <c r="J9" s="13" t="s">
        <v>43</v>
      </c>
      <c r="K9" s="13">
        <v>75.8333</v>
      </c>
      <c r="L9" s="25">
        <v>75.66</v>
      </c>
      <c r="M9" s="26">
        <f t="shared" si="1"/>
        <v>75.72932</v>
      </c>
      <c r="N9" s="14" cm="1">
        <f t="array" ref="N9">SUMPRODUCT(($M$3:$M$68&gt;M9)*($F$3:$F$68=F9))+1</f>
        <v>1</v>
      </c>
      <c r="O9" s="27"/>
    </row>
    <row r="10" ht="42" customHeight="1" spans="2:15">
      <c r="B10" s="11">
        <v>8</v>
      </c>
      <c r="C10" s="12" t="s">
        <v>15</v>
      </c>
      <c r="D10" s="12" t="s">
        <v>16</v>
      </c>
      <c r="E10" s="12" t="s">
        <v>39</v>
      </c>
      <c r="F10" s="13" t="s">
        <v>40</v>
      </c>
      <c r="G10" s="13" t="s">
        <v>41</v>
      </c>
      <c r="H10" s="14">
        <v>1</v>
      </c>
      <c r="I10" s="13" t="s">
        <v>44</v>
      </c>
      <c r="J10" s="13" t="s">
        <v>45</v>
      </c>
      <c r="K10" s="13">
        <v>66.6667</v>
      </c>
      <c r="L10" s="25">
        <v>78.86</v>
      </c>
      <c r="M10" s="26">
        <f t="shared" si="1"/>
        <v>73.98268</v>
      </c>
      <c r="N10" s="14" cm="1">
        <f t="array" ref="N10">SUMPRODUCT(($M$3:$M$68&gt;M10)*($F$3:$F$68=F10))+1</f>
        <v>2</v>
      </c>
      <c r="O10" s="27"/>
    </row>
    <row r="11" ht="42" customHeight="1" spans="2:15">
      <c r="B11" s="11">
        <v>9</v>
      </c>
      <c r="C11" s="12" t="s">
        <v>15</v>
      </c>
      <c r="D11" s="12" t="s">
        <v>16</v>
      </c>
      <c r="E11" s="12" t="s">
        <v>39</v>
      </c>
      <c r="F11" s="13" t="s">
        <v>40</v>
      </c>
      <c r="G11" s="13" t="s">
        <v>41</v>
      </c>
      <c r="H11" s="14">
        <v>1</v>
      </c>
      <c r="I11" s="13" t="s">
        <v>46</v>
      </c>
      <c r="J11" s="13" t="s">
        <v>47</v>
      </c>
      <c r="K11" s="13">
        <v>67.6667</v>
      </c>
      <c r="L11" s="25">
        <v>74.58</v>
      </c>
      <c r="M11" s="26">
        <f t="shared" ref="M11:M15" si="2">K11*0.4+L11*0.6</f>
        <v>71.81468</v>
      </c>
      <c r="N11" s="14" cm="1">
        <f t="array" ref="N11">SUMPRODUCT(($M$3:$M$68&gt;M11)*($F$3:$F$68=F11))+1</f>
        <v>3</v>
      </c>
      <c r="O11" s="27"/>
    </row>
    <row r="12" ht="42" customHeight="1" spans="2:15">
      <c r="B12" s="11">
        <v>10</v>
      </c>
      <c r="C12" s="12" t="s">
        <v>15</v>
      </c>
      <c r="D12" s="12" t="s">
        <v>48</v>
      </c>
      <c r="E12" s="12" t="s">
        <v>49</v>
      </c>
      <c r="F12" s="32" t="s">
        <v>50</v>
      </c>
      <c r="G12" s="13" t="s">
        <v>31</v>
      </c>
      <c r="H12" s="14">
        <v>2</v>
      </c>
      <c r="I12" s="13">
        <v>4327122716</v>
      </c>
      <c r="J12" s="13" t="s">
        <v>51</v>
      </c>
      <c r="K12" s="13">
        <v>76.8333</v>
      </c>
      <c r="L12" s="25">
        <v>81.38</v>
      </c>
      <c r="M12" s="26">
        <f t="shared" si="2"/>
        <v>79.56132</v>
      </c>
      <c r="N12" s="14" cm="1">
        <f t="array" ref="N12">SUMPRODUCT(($M$3:$M$68&gt;M12)*($F$3:$F$68=F12))+1</f>
        <v>1</v>
      </c>
      <c r="O12" s="27"/>
    </row>
    <row r="13" ht="42" customHeight="1" spans="2:15">
      <c r="B13" s="11">
        <v>11</v>
      </c>
      <c r="C13" s="12" t="s">
        <v>15</v>
      </c>
      <c r="D13" s="12" t="s">
        <v>48</v>
      </c>
      <c r="E13" s="12" t="s">
        <v>49</v>
      </c>
      <c r="F13" s="32" t="s">
        <v>50</v>
      </c>
      <c r="G13" s="13" t="s">
        <v>31</v>
      </c>
      <c r="H13" s="14">
        <v>2</v>
      </c>
      <c r="I13" s="13">
        <v>4327077006</v>
      </c>
      <c r="J13" s="16" t="s">
        <v>52</v>
      </c>
      <c r="K13" s="13">
        <v>76.3333</v>
      </c>
      <c r="L13" s="25">
        <v>80.68</v>
      </c>
      <c r="M13" s="26">
        <f t="shared" si="2"/>
        <v>78.94132</v>
      </c>
      <c r="N13" s="14" cm="1">
        <f t="array" ref="N13">SUMPRODUCT(($M$3:$M$68&gt;M13)*($F$3:$F$68=F13))+1</f>
        <v>2</v>
      </c>
      <c r="O13" s="27"/>
    </row>
    <row r="14" ht="42" customHeight="1" spans="2:15">
      <c r="B14" s="11">
        <v>12</v>
      </c>
      <c r="C14" s="12" t="s">
        <v>15</v>
      </c>
      <c r="D14" s="12" t="s">
        <v>48</v>
      </c>
      <c r="E14" s="12" t="s">
        <v>49</v>
      </c>
      <c r="F14" s="32" t="s">
        <v>50</v>
      </c>
      <c r="G14" s="13" t="s">
        <v>31</v>
      </c>
      <c r="H14" s="14">
        <v>2</v>
      </c>
      <c r="I14" s="13">
        <v>4327000107</v>
      </c>
      <c r="J14" s="13" t="s">
        <v>53</v>
      </c>
      <c r="K14" s="13">
        <v>75.3333</v>
      </c>
      <c r="L14" s="25">
        <v>80.78</v>
      </c>
      <c r="M14" s="26">
        <f t="shared" si="2"/>
        <v>78.60132</v>
      </c>
      <c r="N14" s="14" cm="1">
        <f t="array" ref="N14">SUMPRODUCT(($M$3:$M$68&gt;M14)*($F$3:$F$68=F14))+1</f>
        <v>3</v>
      </c>
      <c r="O14" s="27"/>
    </row>
    <row r="15" ht="42" customHeight="1" spans="2:15">
      <c r="B15" s="11">
        <v>13</v>
      </c>
      <c r="C15" s="12" t="s">
        <v>15</v>
      </c>
      <c r="D15" s="12" t="s">
        <v>48</v>
      </c>
      <c r="E15" s="12" t="s">
        <v>49</v>
      </c>
      <c r="F15" s="33" t="s">
        <v>50</v>
      </c>
      <c r="G15" s="15" t="s">
        <v>31</v>
      </c>
      <c r="H15" s="14">
        <v>2</v>
      </c>
      <c r="I15" s="13">
        <v>4327030958</v>
      </c>
      <c r="J15" s="13" t="s">
        <v>54</v>
      </c>
      <c r="K15" s="13">
        <v>74.1667</v>
      </c>
      <c r="L15" s="25">
        <v>78.8</v>
      </c>
      <c r="M15" s="26">
        <f t="shared" si="2"/>
        <v>76.94668</v>
      </c>
      <c r="N15" s="14" cm="1">
        <f t="array" ref="N15">SUMPRODUCT(($M$3:$M$68&gt;M15)*($F$3:$F$68=F15))+1</f>
        <v>4</v>
      </c>
      <c r="O15" s="27"/>
    </row>
    <row r="16" ht="42" customHeight="1" spans="2:15">
      <c r="B16" s="11">
        <v>14</v>
      </c>
      <c r="C16" s="12" t="s">
        <v>15</v>
      </c>
      <c r="D16" s="12" t="s">
        <v>48</v>
      </c>
      <c r="E16" s="12" t="s">
        <v>49</v>
      </c>
      <c r="F16" s="32" t="s">
        <v>50</v>
      </c>
      <c r="G16" s="13" t="s">
        <v>31</v>
      </c>
      <c r="H16" s="14">
        <v>2</v>
      </c>
      <c r="I16" s="13">
        <v>4327030904</v>
      </c>
      <c r="J16" s="13" t="s">
        <v>55</v>
      </c>
      <c r="K16" s="13">
        <v>75.6667</v>
      </c>
      <c r="L16" s="25">
        <v>77.78</v>
      </c>
      <c r="M16" s="26">
        <f t="shared" ref="M16:M21" si="3">K16*0.4+L16*0.6</f>
        <v>76.93468</v>
      </c>
      <c r="N16" s="14" cm="1">
        <f t="array" ref="N16">SUMPRODUCT(($M$3:$M$68&gt;M16)*($F$3:$F$68=F16))+1</f>
        <v>5</v>
      </c>
      <c r="O16" s="27"/>
    </row>
    <row r="17" ht="42" customHeight="1" spans="2:15">
      <c r="B17" s="11">
        <v>15</v>
      </c>
      <c r="C17" s="12" t="s">
        <v>15</v>
      </c>
      <c r="D17" s="12" t="s">
        <v>48</v>
      </c>
      <c r="E17" s="12" t="s">
        <v>49</v>
      </c>
      <c r="F17" s="33" t="s">
        <v>50</v>
      </c>
      <c r="G17" s="15" t="s">
        <v>31</v>
      </c>
      <c r="H17" s="14">
        <v>2</v>
      </c>
      <c r="I17" s="13">
        <v>4327082500</v>
      </c>
      <c r="J17" s="13" t="s">
        <v>56</v>
      </c>
      <c r="K17" s="13">
        <v>74.3333</v>
      </c>
      <c r="L17" s="25">
        <v>75.38</v>
      </c>
      <c r="M17" s="26">
        <f t="shared" si="3"/>
        <v>74.96132</v>
      </c>
      <c r="N17" s="14" cm="1">
        <f t="array" ref="N17">SUMPRODUCT(($M$3:$M$68&gt;M17)*($F$3:$F$68=F17))+1</f>
        <v>6</v>
      </c>
      <c r="O17" s="27"/>
    </row>
    <row r="18" ht="42" customHeight="1" spans="2:15">
      <c r="B18" s="11">
        <v>16</v>
      </c>
      <c r="C18" s="12" t="s">
        <v>15</v>
      </c>
      <c r="D18" s="12" t="s">
        <v>48</v>
      </c>
      <c r="E18" s="12" t="s">
        <v>49</v>
      </c>
      <c r="F18" s="33" t="s">
        <v>57</v>
      </c>
      <c r="G18" s="15" t="s">
        <v>58</v>
      </c>
      <c r="H18" s="14">
        <v>2</v>
      </c>
      <c r="I18" s="13">
        <v>4327086023</v>
      </c>
      <c r="J18" s="16" t="s">
        <v>59</v>
      </c>
      <c r="K18" s="13">
        <v>74.8333</v>
      </c>
      <c r="L18" s="25">
        <v>80.6</v>
      </c>
      <c r="M18" s="26">
        <f t="shared" si="3"/>
        <v>78.29332</v>
      </c>
      <c r="N18" s="14" cm="1">
        <f t="array" ref="N18">SUMPRODUCT(($M$3:$M$68&gt;M18)*($F$3:$F$68=F18))+1</f>
        <v>1</v>
      </c>
      <c r="O18" s="27"/>
    </row>
    <row r="19" ht="42" customHeight="1" spans="2:15">
      <c r="B19" s="11">
        <v>17</v>
      </c>
      <c r="C19" s="12" t="s">
        <v>15</v>
      </c>
      <c r="D19" s="12" t="s">
        <v>48</v>
      </c>
      <c r="E19" s="12" t="s">
        <v>49</v>
      </c>
      <c r="F19" s="32" t="s">
        <v>57</v>
      </c>
      <c r="G19" s="13" t="s">
        <v>58</v>
      </c>
      <c r="H19" s="14">
        <v>2</v>
      </c>
      <c r="I19" s="13">
        <v>4327011939</v>
      </c>
      <c r="J19" s="13" t="s">
        <v>60</v>
      </c>
      <c r="K19" s="13">
        <v>69.8333</v>
      </c>
      <c r="L19" s="25">
        <v>82.7</v>
      </c>
      <c r="M19" s="26">
        <f t="shared" si="3"/>
        <v>77.55332</v>
      </c>
      <c r="N19" s="14" cm="1">
        <f t="array" ref="N19">SUMPRODUCT(($M$3:$M$68&gt;M19)*($F$3:$F$68=F19))+1</f>
        <v>2</v>
      </c>
      <c r="O19" s="27"/>
    </row>
    <row r="20" ht="42" customHeight="1" spans="2:15">
      <c r="B20" s="11">
        <v>18</v>
      </c>
      <c r="C20" s="12" t="s">
        <v>15</v>
      </c>
      <c r="D20" s="12" t="s">
        <v>48</v>
      </c>
      <c r="E20" s="12" t="s">
        <v>49</v>
      </c>
      <c r="F20" s="32" t="s">
        <v>57</v>
      </c>
      <c r="G20" s="13" t="s">
        <v>58</v>
      </c>
      <c r="H20" s="14">
        <v>2</v>
      </c>
      <c r="I20" s="13">
        <v>4327000322</v>
      </c>
      <c r="J20" s="13" t="s">
        <v>61</v>
      </c>
      <c r="K20" s="13">
        <v>69.6667</v>
      </c>
      <c r="L20" s="25">
        <v>82.02</v>
      </c>
      <c r="M20" s="26">
        <f t="shared" si="3"/>
        <v>77.07868</v>
      </c>
      <c r="N20" s="14" cm="1">
        <f t="array" ref="N20">SUMPRODUCT(($M$3:$M$68&gt;M20)*($F$3:$F$68=F20))+1</f>
        <v>3</v>
      </c>
      <c r="O20" s="27"/>
    </row>
    <row r="21" ht="42" customHeight="1" spans="2:15">
      <c r="B21" s="11">
        <v>19</v>
      </c>
      <c r="C21" s="12" t="s">
        <v>15</v>
      </c>
      <c r="D21" s="12" t="s">
        <v>48</v>
      </c>
      <c r="E21" s="12" t="s">
        <v>49</v>
      </c>
      <c r="F21" s="32" t="s">
        <v>57</v>
      </c>
      <c r="G21" s="13" t="s">
        <v>58</v>
      </c>
      <c r="H21" s="14">
        <v>2</v>
      </c>
      <c r="I21" s="13">
        <v>4327062114</v>
      </c>
      <c r="J21" s="13" t="s">
        <v>62</v>
      </c>
      <c r="K21" s="13">
        <v>69.6667</v>
      </c>
      <c r="L21" s="25">
        <v>80.46</v>
      </c>
      <c r="M21" s="26">
        <f t="shared" si="3"/>
        <v>76.14268</v>
      </c>
      <c r="N21" s="14" cm="1">
        <f t="array" ref="N21">SUMPRODUCT(($M$3:$M$68&gt;M21)*($F$3:$F$68=F21))+1</f>
        <v>4</v>
      </c>
      <c r="O21" s="27"/>
    </row>
    <row r="22" ht="42" customHeight="1" spans="2:15">
      <c r="B22" s="11">
        <v>20</v>
      </c>
      <c r="C22" s="12" t="s">
        <v>15</v>
      </c>
      <c r="D22" s="12" t="s">
        <v>48</v>
      </c>
      <c r="E22" s="12" t="s">
        <v>49</v>
      </c>
      <c r="F22" s="32" t="s">
        <v>57</v>
      </c>
      <c r="G22" s="13" t="s">
        <v>58</v>
      </c>
      <c r="H22" s="14">
        <v>2</v>
      </c>
      <c r="I22" s="13">
        <v>4327058636</v>
      </c>
      <c r="J22" s="13" t="s">
        <v>63</v>
      </c>
      <c r="K22" s="13">
        <v>71.3333</v>
      </c>
      <c r="L22" s="25">
        <v>79.18</v>
      </c>
      <c r="M22" s="26">
        <f t="shared" ref="M22:M25" si="4">K22*0.4+L22*0.6</f>
        <v>76.04132</v>
      </c>
      <c r="N22" s="14" cm="1">
        <f t="array" ref="N22">SUMPRODUCT(($M$3:$M$68&gt;M22)*($F$3:$F$68=F22))+1</f>
        <v>5</v>
      </c>
      <c r="O22" s="27"/>
    </row>
    <row r="23" ht="42" customHeight="1" spans="2:15">
      <c r="B23" s="11">
        <v>21</v>
      </c>
      <c r="C23" s="12" t="s">
        <v>15</v>
      </c>
      <c r="D23" s="12" t="s">
        <v>48</v>
      </c>
      <c r="E23" s="12" t="s">
        <v>49</v>
      </c>
      <c r="F23" s="32" t="s">
        <v>57</v>
      </c>
      <c r="G23" s="13" t="s">
        <v>58</v>
      </c>
      <c r="H23" s="14">
        <v>2</v>
      </c>
      <c r="I23" s="13">
        <v>4327005500</v>
      </c>
      <c r="J23" s="13" t="s">
        <v>64</v>
      </c>
      <c r="K23" s="13" t="s">
        <v>65</v>
      </c>
      <c r="L23" s="25">
        <v>77.88</v>
      </c>
      <c r="M23" s="26">
        <f t="shared" si="4"/>
        <v>74.528</v>
      </c>
      <c r="N23" s="14" cm="1">
        <f t="array" ref="N23">SUMPRODUCT(($M$3:$M$68&gt;M23)*($F$3:$F$68=F23))+1</f>
        <v>6</v>
      </c>
      <c r="O23" s="27"/>
    </row>
    <row r="24" ht="42" customHeight="1" spans="2:15">
      <c r="B24" s="11">
        <v>22</v>
      </c>
      <c r="C24" s="12" t="s">
        <v>15</v>
      </c>
      <c r="D24" s="12" t="s">
        <v>66</v>
      </c>
      <c r="E24" s="12" t="s">
        <v>67</v>
      </c>
      <c r="F24" s="13" t="s">
        <v>68</v>
      </c>
      <c r="G24" s="13" t="s">
        <v>69</v>
      </c>
      <c r="H24" s="14">
        <v>1</v>
      </c>
      <c r="I24" s="13" t="s">
        <v>70</v>
      </c>
      <c r="J24" s="13" t="s">
        <v>71</v>
      </c>
      <c r="K24" s="13">
        <v>76.1667</v>
      </c>
      <c r="L24" s="25">
        <v>79.74</v>
      </c>
      <c r="M24" s="26">
        <f t="shared" si="4"/>
        <v>78.31068</v>
      </c>
      <c r="N24" s="14" cm="1">
        <f t="array" ref="N24">SUMPRODUCT(($M$3:$M$68&gt;M24)*($F$3:$F$68=F24))+1</f>
        <v>1</v>
      </c>
      <c r="O24" s="27"/>
    </row>
    <row r="25" ht="42" customHeight="1" spans="2:15">
      <c r="B25" s="11">
        <v>23</v>
      </c>
      <c r="C25" s="12" t="s">
        <v>15</v>
      </c>
      <c r="D25" s="12" t="s">
        <v>66</v>
      </c>
      <c r="E25" s="12" t="s">
        <v>67</v>
      </c>
      <c r="F25" s="13" t="s">
        <v>68</v>
      </c>
      <c r="G25" s="13" t="s">
        <v>69</v>
      </c>
      <c r="H25" s="14">
        <v>1</v>
      </c>
      <c r="I25" s="13" t="s">
        <v>72</v>
      </c>
      <c r="J25" s="13" t="s">
        <v>73</v>
      </c>
      <c r="K25" s="13">
        <v>72.8333</v>
      </c>
      <c r="L25" s="25">
        <v>79.76</v>
      </c>
      <c r="M25" s="26">
        <f t="shared" si="4"/>
        <v>76.98932</v>
      </c>
      <c r="N25" s="14" cm="1">
        <f t="array" ref="N25">SUMPRODUCT(($M$3:$M$68&gt;M25)*($F$3:$F$68=F25))+1</f>
        <v>2</v>
      </c>
      <c r="O25" s="27"/>
    </row>
    <row r="26" ht="42" customHeight="1" spans="2:15">
      <c r="B26" s="11">
        <v>24</v>
      </c>
      <c r="C26" s="12" t="s">
        <v>15</v>
      </c>
      <c r="D26" s="12" t="s">
        <v>66</v>
      </c>
      <c r="E26" s="12" t="s">
        <v>67</v>
      </c>
      <c r="F26" s="13" t="s">
        <v>68</v>
      </c>
      <c r="G26" s="13" t="s">
        <v>69</v>
      </c>
      <c r="H26" s="14">
        <v>1</v>
      </c>
      <c r="I26" s="13" t="s">
        <v>74</v>
      </c>
      <c r="J26" s="13" t="s">
        <v>75</v>
      </c>
      <c r="K26" s="13">
        <v>73.3333</v>
      </c>
      <c r="L26" s="25">
        <v>78.54</v>
      </c>
      <c r="M26" s="26">
        <f t="shared" ref="M26:M30" si="5">K26*0.4+L26*0.6</f>
        <v>76.45732</v>
      </c>
      <c r="N26" s="14" cm="1">
        <f t="array" ref="N26">SUMPRODUCT(($M$3:$M$68&gt;M26)*($F$3:$F$68=F26))+1</f>
        <v>3</v>
      </c>
      <c r="O26" s="27"/>
    </row>
    <row r="27" ht="42" customHeight="1" spans="2:15">
      <c r="B27" s="11">
        <v>25</v>
      </c>
      <c r="C27" s="12" t="s">
        <v>15</v>
      </c>
      <c r="D27" s="12" t="s">
        <v>76</v>
      </c>
      <c r="E27" s="12" t="s">
        <v>77</v>
      </c>
      <c r="F27" s="13" t="s">
        <v>78</v>
      </c>
      <c r="G27" s="13" t="s">
        <v>79</v>
      </c>
      <c r="H27" s="14">
        <v>1</v>
      </c>
      <c r="I27" s="13" t="s">
        <v>80</v>
      </c>
      <c r="J27" s="13" t="s">
        <v>81</v>
      </c>
      <c r="K27" s="13" t="s">
        <v>82</v>
      </c>
      <c r="L27" s="25">
        <v>81.46</v>
      </c>
      <c r="M27" s="26">
        <f t="shared" si="5"/>
        <v>77.476</v>
      </c>
      <c r="N27" s="14" cm="1">
        <f t="array" ref="N27">SUMPRODUCT(($M$3:$M$68&gt;M27)*($F$3:$F$68=F27))+1</f>
        <v>1</v>
      </c>
      <c r="O27" s="27"/>
    </row>
    <row r="28" ht="42" customHeight="1" spans="2:15">
      <c r="B28" s="11">
        <v>26</v>
      </c>
      <c r="C28" s="12" t="s">
        <v>15</v>
      </c>
      <c r="D28" s="12" t="s">
        <v>76</v>
      </c>
      <c r="E28" s="12" t="s">
        <v>77</v>
      </c>
      <c r="F28" s="13" t="s">
        <v>78</v>
      </c>
      <c r="G28" s="13" t="s">
        <v>79</v>
      </c>
      <c r="H28" s="14">
        <v>1</v>
      </c>
      <c r="I28" s="13" t="s">
        <v>83</v>
      </c>
      <c r="J28" s="13" t="s">
        <v>84</v>
      </c>
      <c r="K28" s="13">
        <v>72.6667</v>
      </c>
      <c r="L28" s="25">
        <v>79.14</v>
      </c>
      <c r="M28" s="26">
        <f t="shared" si="5"/>
        <v>76.55068</v>
      </c>
      <c r="N28" s="14" cm="1">
        <f t="array" ref="N28">SUMPRODUCT(($M$3:$M$68&gt;M28)*($F$3:$F$68=F28))+1</f>
        <v>2</v>
      </c>
      <c r="O28" s="27"/>
    </row>
    <row r="29" ht="42" customHeight="1" spans="2:15">
      <c r="B29" s="11">
        <v>27</v>
      </c>
      <c r="C29" s="12" t="s">
        <v>15</v>
      </c>
      <c r="D29" s="12" t="s">
        <v>76</v>
      </c>
      <c r="E29" s="12" t="s">
        <v>77</v>
      </c>
      <c r="F29" s="13" t="s">
        <v>78</v>
      </c>
      <c r="G29" s="13" t="s">
        <v>79</v>
      </c>
      <c r="H29" s="14">
        <v>1</v>
      </c>
      <c r="I29" s="13" t="s">
        <v>85</v>
      </c>
      <c r="J29" s="13" t="s">
        <v>86</v>
      </c>
      <c r="K29" s="13">
        <v>70.8333</v>
      </c>
      <c r="L29" s="25">
        <v>80</v>
      </c>
      <c r="M29" s="26">
        <f t="shared" si="5"/>
        <v>76.33332</v>
      </c>
      <c r="N29" s="14" cm="1">
        <f t="array" ref="N29">SUMPRODUCT(($M$3:$M$68&gt;M29)*($F$3:$F$68=F29))+1</f>
        <v>3</v>
      </c>
      <c r="O29" s="27"/>
    </row>
    <row r="30" ht="42" customHeight="1" spans="2:15">
      <c r="B30" s="11">
        <v>28</v>
      </c>
      <c r="C30" s="12" t="s">
        <v>15</v>
      </c>
      <c r="D30" s="12" t="s">
        <v>76</v>
      </c>
      <c r="E30" s="12" t="s">
        <v>87</v>
      </c>
      <c r="F30" s="15" t="s">
        <v>88</v>
      </c>
      <c r="G30" s="15" t="s">
        <v>89</v>
      </c>
      <c r="H30" s="14">
        <v>1</v>
      </c>
      <c r="I30" s="13" t="s">
        <v>90</v>
      </c>
      <c r="J30" s="13" t="s">
        <v>91</v>
      </c>
      <c r="K30" s="13">
        <v>69.1667</v>
      </c>
      <c r="L30" s="25">
        <v>82.3</v>
      </c>
      <c r="M30" s="26">
        <f t="shared" si="5"/>
        <v>77.04668</v>
      </c>
      <c r="N30" s="14">
        <v>1</v>
      </c>
      <c r="O30" s="27"/>
    </row>
    <row r="31" ht="42" customHeight="1" spans="2:15">
      <c r="B31" s="11">
        <v>29</v>
      </c>
      <c r="C31" s="12" t="s">
        <v>15</v>
      </c>
      <c r="D31" s="12" t="s">
        <v>76</v>
      </c>
      <c r="E31" s="12" t="s">
        <v>87</v>
      </c>
      <c r="F31" s="15" t="s">
        <v>88</v>
      </c>
      <c r="G31" s="15" t="s">
        <v>89</v>
      </c>
      <c r="H31" s="14">
        <v>1</v>
      </c>
      <c r="I31" s="13" t="s">
        <v>92</v>
      </c>
      <c r="J31" s="13" t="s">
        <v>93</v>
      </c>
      <c r="K31" s="13">
        <v>69.8333</v>
      </c>
      <c r="L31" s="25">
        <v>78.74</v>
      </c>
      <c r="M31" s="26">
        <f t="shared" ref="M31:M34" si="6">K31*0.4+L31*0.6</f>
        <v>75.17732</v>
      </c>
      <c r="N31" s="14">
        <v>2</v>
      </c>
      <c r="O31" s="27"/>
    </row>
    <row r="32" ht="42" customHeight="1" spans="2:15">
      <c r="B32" s="11">
        <v>30</v>
      </c>
      <c r="C32" s="12" t="s">
        <v>15</v>
      </c>
      <c r="D32" s="12" t="s">
        <v>76</v>
      </c>
      <c r="E32" s="12" t="s">
        <v>87</v>
      </c>
      <c r="F32" s="15" t="s">
        <v>88</v>
      </c>
      <c r="G32" s="15" t="s">
        <v>89</v>
      </c>
      <c r="H32" s="14">
        <v>1</v>
      </c>
      <c r="I32" s="13" t="s">
        <v>94</v>
      </c>
      <c r="J32" s="13" t="s">
        <v>95</v>
      </c>
      <c r="K32" s="13">
        <v>68.1667</v>
      </c>
      <c r="L32" s="25" t="s">
        <v>96</v>
      </c>
      <c r="M32" s="26" t="s">
        <v>96</v>
      </c>
      <c r="N32" s="14" t="s">
        <v>96</v>
      </c>
      <c r="O32" s="27" t="s">
        <v>97</v>
      </c>
    </row>
    <row r="33" ht="42" customHeight="1" spans="2:15">
      <c r="B33" s="11">
        <v>31</v>
      </c>
      <c r="C33" s="12" t="s">
        <v>15</v>
      </c>
      <c r="D33" s="12" t="s">
        <v>76</v>
      </c>
      <c r="E33" s="12" t="s">
        <v>98</v>
      </c>
      <c r="F33" s="13" t="s">
        <v>99</v>
      </c>
      <c r="G33" s="13" t="s">
        <v>100</v>
      </c>
      <c r="H33" s="14">
        <v>1</v>
      </c>
      <c r="I33" s="13" t="s">
        <v>101</v>
      </c>
      <c r="J33" s="13" t="s">
        <v>102</v>
      </c>
      <c r="K33" s="13">
        <v>67.3333</v>
      </c>
      <c r="L33" s="25" t="s">
        <v>103</v>
      </c>
      <c r="M33" s="26">
        <f t="shared" si="6"/>
        <v>72.30532</v>
      </c>
      <c r="N33" s="14">
        <v>1</v>
      </c>
      <c r="O33" s="27"/>
    </row>
    <row r="34" ht="42" customHeight="1" spans="2:15">
      <c r="B34" s="11">
        <v>32</v>
      </c>
      <c r="C34" s="12" t="s">
        <v>15</v>
      </c>
      <c r="D34" s="12" t="s">
        <v>76</v>
      </c>
      <c r="E34" s="12" t="s">
        <v>98</v>
      </c>
      <c r="F34" s="13" t="s">
        <v>99</v>
      </c>
      <c r="G34" s="13" t="s">
        <v>100</v>
      </c>
      <c r="H34" s="14">
        <v>1</v>
      </c>
      <c r="I34" s="13" t="s">
        <v>104</v>
      </c>
      <c r="J34" s="13" t="s">
        <v>105</v>
      </c>
      <c r="K34" s="13">
        <v>67.6667</v>
      </c>
      <c r="L34" s="25" t="s">
        <v>106</v>
      </c>
      <c r="M34" s="26">
        <f t="shared" si="6"/>
        <v>68.34668</v>
      </c>
      <c r="N34" s="14">
        <v>2</v>
      </c>
      <c r="O34" s="27"/>
    </row>
    <row r="35" ht="42" customHeight="1" spans="2:15">
      <c r="B35" s="11">
        <v>33</v>
      </c>
      <c r="C35" s="12" t="s">
        <v>15</v>
      </c>
      <c r="D35" s="12" t="s">
        <v>76</v>
      </c>
      <c r="E35" s="12" t="s">
        <v>98</v>
      </c>
      <c r="F35" s="13" t="s">
        <v>99</v>
      </c>
      <c r="G35" s="13" t="s">
        <v>100</v>
      </c>
      <c r="H35" s="14">
        <v>1</v>
      </c>
      <c r="I35" s="13" t="s">
        <v>107</v>
      </c>
      <c r="J35" s="13" t="s">
        <v>108</v>
      </c>
      <c r="K35" s="13">
        <v>69.6667</v>
      </c>
      <c r="L35" s="25" t="s">
        <v>96</v>
      </c>
      <c r="M35" s="26" t="s">
        <v>96</v>
      </c>
      <c r="N35" s="14" t="s">
        <v>96</v>
      </c>
      <c r="O35" s="27" t="s">
        <v>97</v>
      </c>
    </row>
    <row r="36" ht="42" customHeight="1" spans="2:15">
      <c r="B36" s="11">
        <v>34</v>
      </c>
      <c r="C36" s="12" t="s">
        <v>15</v>
      </c>
      <c r="D36" s="12" t="s">
        <v>76</v>
      </c>
      <c r="E36" s="12" t="s">
        <v>109</v>
      </c>
      <c r="F36" s="13" t="s">
        <v>110</v>
      </c>
      <c r="G36" s="13" t="s">
        <v>111</v>
      </c>
      <c r="H36" s="14">
        <v>1</v>
      </c>
      <c r="I36" s="13" t="s">
        <v>112</v>
      </c>
      <c r="J36" s="13" t="s">
        <v>113</v>
      </c>
      <c r="K36" s="13">
        <v>70.8333</v>
      </c>
      <c r="L36" s="25">
        <v>83.1</v>
      </c>
      <c r="M36" s="26">
        <f t="shared" ref="M35:M39" si="7">K36*0.4+L36*0.6</f>
        <v>78.19332</v>
      </c>
      <c r="N36" s="14" cm="1">
        <f t="array" ref="N36">SUMPRODUCT(($M$3:$M$68&gt;M36)*($F$3:$F$68=F36))+1</f>
        <v>1</v>
      </c>
      <c r="O36" s="27"/>
    </row>
    <row r="37" ht="42" customHeight="1" spans="2:15">
      <c r="B37" s="11">
        <v>35</v>
      </c>
      <c r="C37" s="12" t="s">
        <v>15</v>
      </c>
      <c r="D37" s="12" t="s">
        <v>76</v>
      </c>
      <c r="E37" s="12" t="s">
        <v>109</v>
      </c>
      <c r="F37" s="13" t="s">
        <v>110</v>
      </c>
      <c r="G37" s="13" t="s">
        <v>111</v>
      </c>
      <c r="H37" s="14">
        <v>1</v>
      </c>
      <c r="I37" s="13" t="s">
        <v>114</v>
      </c>
      <c r="J37" s="13" t="s">
        <v>115</v>
      </c>
      <c r="K37" s="13" t="s">
        <v>82</v>
      </c>
      <c r="L37" s="25">
        <v>80.32</v>
      </c>
      <c r="M37" s="26">
        <f t="shared" si="7"/>
        <v>76.792</v>
      </c>
      <c r="N37" s="14" cm="1">
        <f t="array" ref="N37">SUMPRODUCT(($M$3:$M$68&gt;M37)*($F$3:$F$68=F37))+1</f>
        <v>2</v>
      </c>
      <c r="O37" s="27"/>
    </row>
    <row r="38" ht="42" customHeight="1" spans="2:15">
      <c r="B38" s="11">
        <v>36</v>
      </c>
      <c r="C38" s="12" t="s">
        <v>15</v>
      </c>
      <c r="D38" s="12" t="s">
        <v>76</v>
      </c>
      <c r="E38" s="12" t="s">
        <v>109</v>
      </c>
      <c r="F38" s="13" t="s">
        <v>110</v>
      </c>
      <c r="G38" s="13" t="s">
        <v>111</v>
      </c>
      <c r="H38" s="14">
        <v>1</v>
      </c>
      <c r="I38" s="13" t="s">
        <v>116</v>
      </c>
      <c r="J38" s="13" t="s">
        <v>117</v>
      </c>
      <c r="K38" s="13">
        <v>68.1667</v>
      </c>
      <c r="L38" s="25">
        <v>82.04</v>
      </c>
      <c r="M38" s="26">
        <f t="shared" si="7"/>
        <v>76.49068</v>
      </c>
      <c r="N38" s="14" cm="1">
        <f t="array" ref="N38">SUMPRODUCT(($M$3:$M$68&gt;M38)*($F$3:$F$68=F38))+1</f>
        <v>3</v>
      </c>
      <c r="O38" s="27"/>
    </row>
    <row r="39" ht="42" customHeight="1" spans="2:15">
      <c r="B39" s="11">
        <v>37</v>
      </c>
      <c r="C39" s="12" t="s">
        <v>15</v>
      </c>
      <c r="D39" s="12" t="s">
        <v>76</v>
      </c>
      <c r="E39" s="12" t="s">
        <v>109</v>
      </c>
      <c r="F39" s="13" t="s">
        <v>118</v>
      </c>
      <c r="G39" s="13" t="s">
        <v>119</v>
      </c>
      <c r="H39" s="14">
        <v>1</v>
      </c>
      <c r="I39" s="13" t="s">
        <v>120</v>
      </c>
      <c r="J39" s="13" t="s">
        <v>121</v>
      </c>
      <c r="K39" s="13">
        <v>68.6667</v>
      </c>
      <c r="L39" s="25">
        <v>81.46</v>
      </c>
      <c r="M39" s="26">
        <f t="shared" si="7"/>
        <v>76.34268</v>
      </c>
      <c r="N39" s="14" cm="1">
        <f t="array" ref="N39">SUMPRODUCT(($M$3:$M$68&gt;M39)*($F$3:$F$68=F39))+1</f>
        <v>1</v>
      </c>
      <c r="O39" s="27"/>
    </row>
    <row r="40" ht="42" customHeight="1" spans="2:15">
      <c r="B40" s="11">
        <v>38</v>
      </c>
      <c r="C40" s="12" t="s">
        <v>15</v>
      </c>
      <c r="D40" s="12" t="s">
        <v>76</v>
      </c>
      <c r="E40" s="12" t="s">
        <v>109</v>
      </c>
      <c r="F40" s="13" t="s">
        <v>118</v>
      </c>
      <c r="G40" s="13" t="s">
        <v>119</v>
      </c>
      <c r="H40" s="14">
        <v>1</v>
      </c>
      <c r="I40" s="13" t="s">
        <v>122</v>
      </c>
      <c r="J40" s="13" t="s">
        <v>123</v>
      </c>
      <c r="K40" s="13">
        <v>69.6667</v>
      </c>
      <c r="L40" s="25">
        <v>80.18</v>
      </c>
      <c r="M40" s="26">
        <f t="shared" ref="M40:M49" si="8">K40*0.4+L40*0.6</f>
        <v>75.97468</v>
      </c>
      <c r="N40" s="14" cm="1">
        <f t="array" ref="N40">SUMPRODUCT(($M$3:$M$68&gt;M40)*($F$3:$F$68=F40))+1</f>
        <v>2</v>
      </c>
      <c r="O40" s="27"/>
    </row>
    <row r="41" ht="42" customHeight="1" spans="2:15">
      <c r="B41" s="11">
        <v>39</v>
      </c>
      <c r="C41" s="12" t="s">
        <v>15</v>
      </c>
      <c r="D41" s="12" t="s">
        <v>76</v>
      </c>
      <c r="E41" s="12" t="s">
        <v>109</v>
      </c>
      <c r="F41" s="13" t="s">
        <v>118</v>
      </c>
      <c r="G41" s="13" t="s">
        <v>119</v>
      </c>
      <c r="H41" s="14">
        <v>1</v>
      </c>
      <c r="I41" s="13" t="s">
        <v>124</v>
      </c>
      <c r="J41" s="13" t="s">
        <v>125</v>
      </c>
      <c r="K41" s="13" t="s">
        <v>126</v>
      </c>
      <c r="L41" s="25">
        <v>79.14</v>
      </c>
      <c r="M41" s="26">
        <f t="shared" si="8"/>
        <v>74.484</v>
      </c>
      <c r="N41" s="14" cm="1">
        <f t="array" ref="N41">SUMPRODUCT(($M$3:$M$68&gt;M41)*($F$3:$F$68=F41))+1</f>
        <v>3</v>
      </c>
      <c r="O41" s="27"/>
    </row>
    <row r="42" ht="42" customHeight="1" spans="2:15">
      <c r="B42" s="11">
        <v>40</v>
      </c>
      <c r="C42" s="12" t="s">
        <v>15</v>
      </c>
      <c r="D42" s="12" t="s">
        <v>127</v>
      </c>
      <c r="E42" s="12" t="s">
        <v>128</v>
      </c>
      <c r="F42" s="32" t="s">
        <v>129</v>
      </c>
      <c r="G42" s="16" t="s">
        <v>130</v>
      </c>
      <c r="H42" s="14">
        <v>1</v>
      </c>
      <c r="I42" s="13">
        <v>4327062496</v>
      </c>
      <c r="J42" s="17" t="s">
        <v>131</v>
      </c>
      <c r="K42" s="13">
        <v>73.8333</v>
      </c>
      <c r="L42" s="25">
        <v>80.48</v>
      </c>
      <c r="M42" s="26">
        <f t="shared" si="8"/>
        <v>77.82132</v>
      </c>
      <c r="N42" s="14">
        <v>1</v>
      </c>
      <c r="O42" s="27"/>
    </row>
    <row r="43" ht="42" customHeight="1" spans="2:15">
      <c r="B43" s="11">
        <v>41</v>
      </c>
      <c r="C43" s="12" t="s">
        <v>15</v>
      </c>
      <c r="D43" s="12" t="s">
        <v>127</v>
      </c>
      <c r="E43" s="12" t="s">
        <v>128</v>
      </c>
      <c r="F43" s="32" t="s">
        <v>129</v>
      </c>
      <c r="G43" s="16" t="s">
        <v>130</v>
      </c>
      <c r="H43" s="14">
        <v>1</v>
      </c>
      <c r="I43" s="13">
        <v>4327060608</v>
      </c>
      <c r="J43" s="13" t="s">
        <v>132</v>
      </c>
      <c r="K43" s="13" t="s">
        <v>133</v>
      </c>
      <c r="L43" s="25">
        <v>76.68</v>
      </c>
      <c r="M43" s="26">
        <f t="shared" si="8"/>
        <v>75.208</v>
      </c>
      <c r="N43" s="14">
        <v>2</v>
      </c>
      <c r="O43" s="27"/>
    </row>
    <row r="44" ht="42" customHeight="1" spans="2:15">
      <c r="B44" s="11">
        <v>42</v>
      </c>
      <c r="C44" s="12" t="s">
        <v>15</v>
      </c>
      <c r="D44" s="12" t="s">
        <v>127</v>
      </c>
      <c r="E44" s="12" t="s">
        <v>128</v>
      </c>
      <c r="F44" s="32" t="s">
        <v>129</v>
      </c>
      <c r="G44" s="17" t="s">
        <v>134</v>
      </c>
      <c r="H44" s="14">
        <v>1</v>
      </c>
      <c r="I44" s="13">
        <v>4327032036</v>
      </c>
      <c r="J44" s="17" t="s">
        <v>135</v>
      </c>
      <c r="K44" s="13">
        <v>75.3333</v>
      </c>
      <c r="L44" s="25" t="s">
        <v>96</v>
      </c>
      <c r="M44" s="26" t="s">
        <v>96</v>
      </c>
      <c r="N44" s="14" t="s">
        <v>96</v>
      </c>
      <c r="O44" s="27" t="s">
        <v>97</v>
      </c>
    </row>
    <row r="45" ht="42" customHeight="1" spans="2:15">
      <c r="B45" s="11">
        <v>43</v>
      </c>
      <c r="C45" s="12" t="s">
        <v>15</v>
      </c>
      <c r="D45" s="12" t="s">
        <v>136</v>
      </c>
      <c r="E45" s="12" t="s">
        <v>137</v>
      </c>
      <c r="F45" s="14" t="s">
        <v>138</v>
      </c>
      <c r="G45" s="18" t="s">
        <v>139</v>
      </c>
      <c r="H45" s="14">
        <v>1</v>
      </c>
      <c r="I45" s="13" t="s">
        <v>140</v>
      </c>
      <c r="J45" s="11" t="s">
        <v>141</v>
      </c>
      <c r="K45" s="28">
        <v>78.3333</v>
      </c>
      <c r="L45" s="29">
        <v>80.98</v>
      </c>
      <c r="M45" s="26">
        <f t="shared" si="8"/>
        <v>79.92132</v>
      </c>
      <c r="N45" s="14" cm="1">
        <f t="array" ref="N45">SUMPRODUCT(($M$3:$M$68&gt;M45)*($F$3:$F$68=F45))+1</f>
        <v>1</v>
      </c>
      <c r="O45" s="30"/>
    </row>
    <row r="46" ht="42" customHeight="1" spans="2:15">
      <c r="B46" s="11">
        <v>44</v>
      </c>
      <c r="C46" s="12" t="s">
        <v>15</v>
      </c>
      <c r="D46" s="12" t="s">
        <v>136</v>
      </c>
      <c r="E46" s="12" t="s">
        <v>137</v>
      </c>
      <c r="F46" s="14" t="s">
        <v>138</v>
      </c>
      <c r="G46" s="18" t="s">
        <v>139</v>
      </c>
      <c r="H46" s="14">
        <v>1</v>
      </c>
      <c r="I46" s="13" t="s">
        <v>142</v>
      </c>
      <c r="J46" s="11" t="s">
        <v>143</v>
      </c>
      <c r="K46" s="28">
        <v>71.1667</v>
      </c>
      <c r="L46" s="29">
        <v>77.72</v>
      </c>
      <c r="M46" s="26">
        <f t="shared" si="8"/>
        <v>75.09868</v>
      </c>
      <c r="N46" s="14" cm="1">
        <f t="array" ref="N46">SUMPRODUCT(($M$3:$M$68&gt;M46)*($F$3:$F$68=F46))+1</f>
        <v>2</v>
      </c>
      <c r="O46" s="30"/>
    </row>
    <row r="47" ht="42" customHeight="1" spans="2:15">
      <c r="B47" s="11">
        <v>45</v>
      </c>
      <c r="C47" s="12" t="s">
        <v>15</v>
      </c>
      <c r="D47" s="12" t="s">
        <v>136</v>
      </c>
      <c r="E47" s="12" t="s">
        <v>137</v>
      </c>
      <c r="F47" s="14" t="s">
        <v>138</v>
      </c>
      <c r="G47" s="18" t="s">
        <v>139</v>
      </c>
      <c r="H47" s="14">
        <v>1</v>
      </c>
      <c r="I47" s="13" t="s">
        <v>144</v>
      </c>
      <c r="J47" s="11" t="s">
        <v>145</v>
      </c>
      <c r="K47" s="28">
        <v>71.1667</v>
      </c>
      <c r="L47" s="29">
        <v>77.06</v>
      </c>
      <c r="M47" s="26">
        <f t="shared" si="8"/>
        <v>74.70268</v>
      </c>
      <c r="N47" s="14" cm="1">
        <f t="array" ref="N47">SUMPRODUCT(($M$3:$M$68&gt;M47)*($F$3:$F$68=F47))+1</f>
        <v>3</v>
      </c>
      <c r="O47" s="30"/>
    </row>
    <row r="48" ht="42" customHeight="1" spans="2:15">
      <c r="B48" s="11">
        <v>46</v>
      </c>
      <c r="C48" s="19" t="s">
        <v>15</v>
      </c>
      <c r="D48" s="19" t="s">
        <v>146</v>
      </c>
      <c r="E48" s="19" t="s">
        <v>147</v>
      </c>
      <c r="F48" s="14" t="s">
        <v>148</v>
      </c>
      <c r="G48" s="18" t="s">
        <v>149</v>
      </c>
      <c r="H48" s="14">
        <v>1</v>
      </c>
      <c r="I48" s="13" t="s">
        <v>150</v>
      </c>
      <c r="J48" s="11" t="s">
        <v>151</v>
      </c>
      <c r="K48" s="28">
        <v>69.3333</v>
      </c>
      <c r="L48" s="29">
        <v>81.76</v>
      </c>
      <c r="M48" s="26">
        <f t="shared" si="8"/>
        <v>76.78932</v>
      </c>
      <c r="N48" s="14" cm="1">
        <f t="array" ref="N48">SUMPRODUCT(($M$3:$M$68&gt;M48)*($F$3:$F$68=F48))+1</f>
        <v>1</v>
      </c>
      <c r="O48" s="30"/>
    </row>
    <row r="49" ht="42" customHeight="1" spans="2:15">
      <c r="B49" s="11">
        <v>47</v>
      </c>
      <c r="C49" s="19" t="s">
        <v>15</v>
      </c>
      <c r="D49" s="19" t="s">
        <v>146</v>
      </c>
      <c r="E49" s="19" t="s">
        <v>147</v>
      </c>
      <c r="F49" s="14" t="s">
        <v>148</v>
      </c>
      <c r="G49" s="18" t="s">
        <v>149</v>
      </c>
      <c r="H49" s="14">
        <v>1</v>
      </c>
      <c r="I49" s="13" t="s">
        <v>152</v>
      </c>
      <c r="J49" s="11" t="s">
        <v>153</v>
      </c>
      <c r="K49" s="28">
        <v>68.8333</v>
      </c>
      <c r="L49" s="29">
        <v>79.82</v>
      </c>
      <c r="M49" s="26">
        <f t="shared" si="8"/>
        <v>75.42532</v>
      </c>
      <c r="N49" s="14" cm="1">
        <f t="array" ref="N49">SUMPRODUCT(($M$3:$M$68&gt;M49)*($F$3:$F$68=F49))+1</f>
        <v>2</v>
      </c>
      <c r="O49" s="30"/>
    </row>
    <row r="50" ht="42" customHeight="1" spans="2:15">
      <c r="B50" s="11">
        <v>48</v>
      </c>
      <c r="C50" s="19" t="s">
        <v>15</v>
      </c>
      <c r="D50" s="19" t="s">
        <v>146</v>
      </c>
      <c r="E50" s="19" t="s">
        <v>147</v>
      </c>
      <c r="F50" s="14" t="s">
        <v>148</v>
      </c>
      <c r="G50" s="18" t="s">
        <v>149</v>
      </c>
      <c r="H50" s="14">
        <v>1</v>
      </c>
      <c r="I50" s="13" t="s">
        <v>154</v>
      </c>
      <c r="J50" s="11" t="s">
        <v>155</v>
      </c>
      <c r="K50" s="28">
        <v>67</v>
      </c>
      <c r="L50" s="29">
        <v>80.44</v>
      </c>
      <c r="M50" s="26">
        <f t="shared" ref="M50:M55" si="9">K50*0.4+L50*0.6</f>
        <v>75.064</v>
      </c>
      <c r="N50" s="14" cm="1">
        <f t="array" ref="N50">SUMPRODUCT(($M$3:$M$68&gt;M50)*($F$3:$F$68=F50))+1</f>
        <v>3</v>
      </c>
      <c r="O50" s="30"/>
    </row>
    <row r="51" ht="42" customHeight="1" spans="2:15">
      <c r="B51" s="11">
        <v>49</v>
      </c>
      <c r="C51" s="19" t="s">
        <v>15</v>
      </c>
      <c r="D51" s="19" t="s">
        <v>146</v>
      </c>
      <c r="E51" s="19" t="s">
        <v>147</v>
      </c>
      <c r="F51" s="14" t="s">
        <v>156</v>
      </c>
      <c r="G51" s="18" t="s">
        <v>157</v>
      </c>
      <c r="H51" s="14">
        <v>1</v>
      </c>
      <c r="I51" s="13" t="s">
        <v>158</v>
      </c>
      <c r="J51" s="11" t="s">
        <v>159</v>
      </c>
      <c r="K51" s="28">
        <v>74</v>
      </c>
      <c r="L51" s="29">
        <v>78.28</v>
      </c>
      <c r="M51" s="26">
        <f t="shared" si="9"/>
        <v>76.568</v>
      </c>
      <c r="N51" s="14">
        <v>1</v>
      </c>
      <c r="O51" s="30"/>
    </row>
    <row r="52" ht="42" customHeight="1" spans="2:15">
      <c r="B52" s="11">
        <v>50</v>
      </c>
      <c r="C52" s="19" t="s">
        <v>15</v>
      </c>
      <c r="D52" s="19" t="s">
        <v>146</v>
      </c>
      <c r="E52" s="19" t="s">
        <v>147</v>
      </c>
      <c r="F52" s="14" t="s">
        <v>156</v>
      </c>
      <c r="G52" s="18" t="s">
        <v>157</v>
      </c>
      <c r="H52" s="14">
        <v>1</v>
      </c>
      <c r="I52" s="13" t="s">
        <v>160</v>
      </c>
      <c r="J52" s="11" t="s">
        <v>161</v>
      </c>
      <c r="K52" s="28">
        <v>72</v>
      </c>
      <c r="L52" s="29">
        <v>77.68</v>
      </c>
      <c r="M52" s="26">
        <f t="shared" si="9"/>
        <v>75.408</v>
      </c>
      <c r="N52" s="14">
        <v>2</v>
      </c>
      <c r="O52" s="30"/>
    </row>
    <row r="53" ht="42" customHeight="1" spans="2:15">
      <c r="B53" s="11">
        <v>51</v>
      </c>
      <c r="C53" s="19" t="s">
        <v>15</v>
      </c>
      <c r="D53" s="19" t="s">
        <v>146</v>
      </c>
      <c r="E53" s="19" t="s">
        <v>147</v>
      </c>
      <c r="F53" s="14" t="s">
        <v>156</v>
      </c>
      <c r="G53" s="18" t="s">
        <v>157</v>
      </c>
      <c r="H53" s="14">
        <v>1</v>
      </c>
      <c r="I53" s="13" t="s">
        <v>162</v>
      </c>
      <c r="J53" s="11" t="s">
        <v>163</v>
      </c>
      <c r="K53" s="28">
        <v>70.8333</v>
      </c>
      <c r="L53" s="29" t="s">
        <v>96</v>
      </c>
      <c r="M53" s="26" t="s">
        <v>96</v>
      </c>
      <c r="N53" s="14" t="s">
        <v>96</v>
      </c>
      <c r="O53" s="27" t="s">
        <v>97</v>
      </c>
    </row>
    <row r="54" ht="42" customHeight="1" spans="2:15">
      <c r="B54" s="11">
        <v>52</v>
      </c>
      <c r="C54" s="19" t="s">
        <v>15</v>
      </c>
      <c r="D54" s="19" t="s">
        <v>146</v>
      </c>
      <c r="E54" s="19" t="s">
        <v>164</v>
      </c>
      <c r="F54" s="14" t="s">
        <v>165</v>
      </c>
      <c r="G54" s="18" t="s">
        <v>166</v>
      </c>
      <c r="H54" s="14">
        <v>1</v>
      </c>
      <c r="I54" s="14">
        <v>4327019555</v>
      </c>
      <c r="J54" s="11" t="s">
        <v>167</v>
      </c>
      <c r="K54" s="28">
        <v>72.8333</v>
      </c>
      <c r="L54" s="29">
        <v>80.36</v>
      </c>
      <c r="M54" s="26">
        <f t="shared" si="9"/>
        <v>77.34932</v>
      </c>
      <c r="N54" s="14" cm="1">
        <f t="array" ref="N54">SUMPRODUCT(($M$3:$M$68&gt;M54)*($F$3:$F$68=F54))+1</f>
        <v>1</v>
      </c>
      <c r="O54" s="30"/>
    </row>
    <row r="55" ht="42" customHeight="1" spans="2:15">
      <c r="B55" s="11">
        <v>53</v>
      </c>
      <c r="C55" s="19" t="s">
        <v>15</v>
      </c>
      <c r="D55" s="19" t="s">
        <v>146</v>
      </c>
      <c r="E55" s="19" t="s">
        <v>164</v>
      </c>
      <c r="F55" s="14" t="s">
        <v>165</v>
      </c>
      <c r="G55" s="18" t="s">
        <v>166</v>
      </c>
      <c r="H55" s="14">
        <v>1</v>
      </c>
      <c r="I55" s="13" t="s">
        <v>168</v>
      </c>
      <c r="J55" s="11" t="s">
        <v>169</v>
      </c>
      <c r="K55" s="28">
        <v>68.1667</v>
      </c>
      <c r="L55" s="29">
        <v>77.6</v>
      </c>
      <c r="M55" s="26">
        <f t="shared" si="9"/>
        <v>73.82668</v>
      </c>
      <c r="N55" s="14" cm="1">
        <f t="array" ref="N55">SUMPRODUCT(($M$3:$M$68&gt;M55)*($F$3:$F$68=F55))+1</f>
        <v>2</v>
      </c>
      <c r="O55" s="30"/>
    </row>
    <row r="56" ht="42" customHeight="1" spans="2:15">
      <c r="B56" s="11">
        <v>54</v>
      </c>
      <c r="C56" s="19" t="s">
        <v>15</v>
      </c>
      <c r="D56" s="19" t="s">
        <v>146</v>
      </c>
      <c r="E56" s="19" t="s">
        <v>164</v>
      </c>
      <c r="F56" s="14" t="s">
        <v>165</v>
      </c>
      <c r="G56" s="18" t="s">
        <v>166</v>
      </c>
      <c r="H56" s="14">
        <v>1</v>
      </c>
      <c r="I56" s="13" t="s">
        <v>170</v>
      </c>
      <c r="J56" s="11" t="s">
        <v>171</v>
      </c>
      <c r="K56" s="28">
        <v>69.1667</v>
      </c>
      <c r="L56" s="29">
        <v>76.6</v>
      </c>
      <c r="M56" s="26">
        <f t="shared" ref="M56:M58" si="10">K56*0.4+L56*0.6</f>
        <v>73.62668</v>
      </c>
      <c r="N56" s="14" cm="1">
        <f t="array" ref="N56">SUMPRODUCT(($M$3:$M$68&gt;M56)*($F$3:$F$68=F56))+1</f>
        <v>3</v>
      </c>
      <c r="O56" s="30"/>
    </row>
    <row r="57" ht="42" customHeight="1" spans="2:15">
      <c r="B57" s="11">
        <v>55</v>
      </c>
      <c r="C57" s="19" t="s">
        <v>15</v>
      </c>
      <c r="D57" s="19" t="s">
        <v>146</v>
      </c>
      <c r="E57" s="19" t="s">
        <v>164</v>
      </c>
      <c r="F57" s="14" t="s">
        <v>172</v>
      </c>
      <c r="G57" s="18" t="s">
        <v>173</v>
      </c>
      <c r="H57" s="14">
        <v>1</v>
      </c>
      <c r="I57" s="13" t="s">
        <v>174</v>
      </c>
      <c r="J57" s="11" t="s">
        <v>175</v>
      </c>
      <c r="K57" s="28">
        <v>77.6667</v>
      </c>
      <c r="L57" s="29">
        <v>78.56</v>
      </c>
      <c r="M57" s="26">
        <f t="shared" si="10"/>
        <v>78.20268</v>
      </c>
      <c r="N57" s="14">
        <v>1</v>
      </c>
      <c r="O57" s="30"/>
    </row>
    <row r="58" ht="42" customHeight="1" spans="2:15">
      <c r="B58" s="11">
        <v>56</v>
      </c>
      <c r="C58" s="19" t="s">
        <v>15</v>
      </c>
      <c r="D58" s="19" t="s">
        <v>146</v>
      </c>
      <c r="E58" s="19" t="s">
        <v>164</v>
      </c>
      <c r="F58" s="14" t="s">
        <v>172</v>
      </c>
      <c r="G58" s="18" t="s">
        <v>173</v>
      </c>
      <c r="H58" s="14">
        <v>1</v>
      </c>
      <c r="I58" s="13" t="s">
        <v>176</v>
      </c>
      <c r="J58" s="11" t="s">
        <v>177</v>
      </c>
      <c r="K58" s="28">
        <v>75.1667</v>
      </c>
      <c r="L58" s="29">
        <v>75.88</v>
      </c>
      <c r="M58" s="26">
        <f t="shared" si="10"/>
        <v>75.59468</v>
      </c>
      <c r="N58" s="14">
        <v>2</v>
      </c>
      <c r="O58" s="30"/>
    </row>
    <row r="59" ht="42" customHeight="1" spans="2:15">
      <c r="B59" s="11">
        <v>57</v>
      </c>
      <c r="C59" s="19" t="s">
        <v>15</v>
      </c>
      <c r="D59" s="19" t="s">
        <v>146</v>
      </c>
      <c r="E59" s="19" t="s">
        <v>164</v>
      </c>
      <c r="F59" s="14" t="s">
        <v>172</v>
      </c>
      <c r="G59" s="18" t="s">
        <v>173</v>
      </c>
      <c r="H59" s="14">
        <v>1</v>
      </c>
      <c r="I59" s="13" t="s">
        <v>178</v>
      </c>
      <c r="J59" s="11" t="s">
        <v>179</v>
      </c>
      <c r="K59" s="28">
        <v>77.6667</v>
      </c>
      <c r="L59" s="29" t="s">
        <v>96</v>
      </c>
      <c r="M59" s="26" t="s">
        <v>96</v>
      </c>
      <c r="N59" s="14" t="s">
        <v>96</v>
      </c>
      <c r="O59" s="27" t="s">
        <v>97</v>
      </c>
    </row>
    <row r="60" ht="42" customHeight="1" spans="2:15">
      <c r="B60" s="11">
        <v>58</v>
      </c>
      <c r="C60" s="12" t="s">
        <v>15</v>
      </c>
      <c r="D60" s="12" t="s">
        <v>180</v>
      </c>
      <c r="E60" s="12" t="s">
        <v>181</v>
      </c>
      <c r="F60" s="34" t="s">
        <v>182</v>
      </c>
      <c r="G60" s="18" t="s">
        <v>183</v>
      </c>
      <c r="H60" s="14">
        <v>1</v>
      </c>
      <c r="I60" s="13">
        <v>4327014083</v>
      </c>
      <c r="J60" s="11" t="s">
        <v>184</v>
      </c>
      <c r="K60" s="28">
        <v>75</v>
      </c>
      <c r="L60" s="29">
        <v>78.7</v>
      </c>
      <c r="M60" s="26">
        <f t="shared" ref="M59:M61" si="11">K60*0.4+L60*0.6</f>
        <v>77.22</v>
      </c>
      <c r="N60" s="14">
        <v>1</v>
      </c>
      <c r="O60" s="30"/>
    </row>
    <row r="61" ht="42" customHeight="1" spans="2:15">
      <c r="B61" s="11">
        <v>59</v>
      </c>
      <c r="C61" s="12" t="s">
        <v>15</v>
      </c>
      <c r="D61" s="12" t="s">
        <v>180</v>
      </c>
      <c r="E61" s="12" t="s">
        <v>181</v>
      </c>
      <c r="F61" s="34" t="s">
        <v>182</v>
      </c>
      <c r="G61" s="18" t="s">
        <v>183</v>
      </c>
      <c r="H61" s="14">
        <v>1</v>
      </c>
      <c r="I61" s="13">
        <v>4327090918</v>
      </c>
      <c r="J61" s="11" t="s">
        <v>185</v>
      </c>
      <c r="K61" s="28">
        <v>71.5</v>
      </c>
      <c r="L61" s="29">
        <v>80.36</v>
      </c>
      <c r="M61" s="26">
        <f t="shared" si="11"/>
        <v>76.816</v>
      </c>
      <c r="N61" s="14">
        <v>2</v>
      </c>
      <c r="O61" s="30"/>
    </row>
    <row r="62" ht="42" customHeight="1" spans="2:15">
      <c r="B62" s="11">
        <v>60</v>
      </c>
      <c r="C62" s="12" t="s">
        <v>15</v>
      </c>
      <c r="D62" s="12" t="s">
        <v>180</v>
      </c>
      <c r="E62" s="12" t="s">
        <v>181</v>
      </c>
      <c r="F62" s="34" t="s">
        <v>182</v>
      </c>
      <c r="G62" s="18" t="s">
        <v>183</v>
      </c>
      <c r="H62" s="14">
        <v>1</v>
      </c>
      <c r="I62" s="13">
        <v>4327097651</v>
      </c>
      <c r="J62" s="11" t="s">
        <v>186</v>
      </c>
      <c r="K62" s="28">
        <v>72.3333</v>
      </c>
      <c r="L62" s="29" t="s">
        <v>96</v>
      </c>
      <c r="M62" s="26" t="s">
        <v>96</v>
      </c>
      <c r="N62" s="14" t="s">
        <v>96</v>
      </c>
      <c r="O62" s="27" t="s">
        <v>97</v>
      </c>
    </row>
    <row r="63" ht="42" customHeight="1" spans="2:15">
      <c r="B63" s="11">
        <v>61</v>
      </c>
      <c r="C63" s="12" t="s">
        <v>15</v>
      </c>
      <c r="D63" s="12" t="s">
        <v>187</v>
      </c>
      <c r="E63" s="12" t="s">
        <v>188</v>
      </c>
      <c r="F63" s="34" t="s">
        <v>189</v>
      </c>
      <c r="G63" s="18" t="s">
        <v>183</v>
      </c>
      <c r="H63" s="14">
        <v>1</v>
      </c>
      <c r="I63" s="13">
        <v>4327079772</v>
      </c>
      <c r="J63" s="11" t="s">
        <v>190</v>
      </c>
      <c r="K63" s="28">
        <v>67.5</v>
      </c>
      <c r="L63" s="29">
        <v>77.64</v>
      </c>
      <c r="M63" s="26">
        <f t="shared" ref="M62:M68" si="12">K63*0.4+L63*0.6</f>
        <v>73.584</v>
      </c>
      <c r="N63" s="14" cm="1">
        <f t="array" ref="N63">SUMPRODUCT(($M$3:$M$68&gt;M63)*($F$3:$F$68=F63))+1</f>
        <v>1</v>
      </c>
      <c r="O63" s="30"/>
    </row>
    <row r="64" ht="42" customHeight="1" spans="2:15">
      <c r="B64" s="11">
        <v>62</v>
      </c>
      <c r="C64" s="12" t="s">
        <v>15</v>
      </c>
      <c r="D64" s="12" t="s">
        <v>187</v>
      </c>
      <c r="E64" s="12" t="s">
        <v>188</v>
      </c>
      <c r="F64" s="34" t="s">
        <v>189</v>
      </c>
      <c r="G64" s="18" t="s">
        <v>183</v>
      </c>
      <c r="H64" s="14">
        <v>1</v>
      </c>
      <c r="I64" s="13">
        <v>4327075582</v>
      </c>
      <c r="J64" s="11" t="s">
        <v>191</v>
      </c>
      <c r="K64" s="28">
        <v>68.3333333333333</v>
      </c>
      <c r="L64" s="29">
        <v>75.3</v>
      </c>
      <c r="M64" s="26">
        <f t="shared" si="12"/>
        <v>72.5133333333333</v>
      </c>
      <c r="N64" s="14" cm="1">
        <f t="array" ref="N64">SUMPRODUCT(($M$3:$M$68&gt;M64)*($F$3:$F$68=F64))+1</f>
        <v>2</v>
      </c>
      <c r="O64" s="30"/>
    </row>
    <row r="65" ht="42" customHeight="1" spans="2:15">
      <c r="B65" s="11">
        <v>63</v>
      </c>
      <c r="C65" s="12" t="s">
        <v>15</v>
      </c>
      <c r="D65" s="12" t="s">
        <v>187</v>
      </c>
      <c r="E65" s="12" t="s">
        <v>188</v>
      </c>
      <c r="F65" s="34" t="s">
        <v>189</v>
      </c>
      <c r="G65" s="18" t="s">
        <v>183</v>
      </c>
      <c r="H65" s="14">
        <v>1</v>
      </c>
      <c r="I65" s="13">
        <v>4327095544</v>
      </c>
      <c r="J65" s="11" t="s">
        <v>192</v>
      </c>
      <c r="K65" s="28">
        <v>65.1666666666667</v>
      </c>
      <c r="L65" s="29">
        <v>77.38</v>
      </c>
      <c r="M65" s="26">
        <f t="shared" si="12"/>
        <v>72.4946666666667</v>
      </c>
      <c r="N65" s="14" cm="1">
        <f t="array" ref="N65">SUMPRODUCT(($M$3:$M$68&gt;M65)*($F$3:$F$68=F65))+1</f>
        <v>3</v>
      </c>
      <c r="O65" s="30"/>
    </row>
    <row r="66" ht="42" customHeight="1" spans="2:15">
      <c r="B66" s="11">
        <v>64</v>
      </c>
      <c r="C66" s="12" t="s">
        <v>15</v>
      </c>
      <c r="D66" s="12" t="s">
        <v>193</v>
      </c>
      <c r="E66" s="12" t="s">
        <v>194</v>
      </c>
      <c r="F66" s="14" t="s">
        <v>195</v>
      </c>
      <c r="G66" s="18" t="s">
        <v>196</v>
      </c>
      <c r="H66" s="14">
        <v>1</v>
      </c>
      <c r="I66" s="13" t="s">
        <v>197</v>
      </c>
      <c r="J66" s="11" t="s">
        <v>198</v>
      </c>
      <c r="K66" s="28">
        <v>66.6667</v>
      </c>
      <c r="L66" s="29">
        <v>78.16</v>
      </c>
      <c r="M66" s="26">
        <f t="shared" si="12"/>
        <v>73.56268</v>
      </c>
      <c r="N66" s="14" cm="1">
        <f t="array" ref="N66">SUMPRODUCT(($M$3:$M$68&gt;M66)*($F$3:$F$68=F66))+1</f>
        <v>1</v>
      </c>
      <c r="O66" s="30"/>
    </row>
    <row r="67" ht="42" customHeight="1" spans="2:15">
      <c r="B67" s="11">
        <v>65</v>
      </c>
      <c r="C67" s="12" t="s">
        <v>15</v>
      </c>
      <c r="D67" s="12" t="s">
        <v>193</v>
      </c>
      <c r="E67" s="12" t="s">
        <v>194</v>
      </c>
      <c r="F67" s="14" t="s">
        <v>195</v>
      </c>
      <c r="G67" s="18" t="s">
        <v>196</v>
      </c>
      <c r="H67" s="14">
        <v>1</v>
      </c>
      <c r="I67" s="13" t="s">
        <v>199</v>
      </c>
      <c r="J67" s="11" t="s">
        <v>200</v>
      </c>
      <c r="K67" s="28">
        <v>66.6667</v>
      </c>
      <c r="L67" s="29">
        <v>74.7</v>
      </c>
      <c r="M67" s="26">
        <f t="shared" si="12"/>
        <v>71.48668</v>
      </c>
      <c r="N67" s="14" cm="1">
        <f t="array" ref="N67">SUMPRODUCT(($M$3:$M$68&gt;M67)*($F$3:$F$68=F67))+1</f>
        <v>2</v>
      </c>
      <c r="O67" s="30"/>
    </row>
    <row r="68" ht="42" customHeight="1" spans="2:15">
      <c r="B68" s="11">
        <v>66</v>
      </c>
      <c r="C68" s="12" t="s">
        <v>15</v>
      </c>
      <c r="D68" s="12" t="s">
        <v>193</v>
      </c>
      <c r="E68" s="12" t="s">
        <v>194</v>
      </c>
      <c r="F68" s="14" t="s">
        <v>195</v>
      </c>
      <c r="G68" s="18" t="s">
        <v>196</v>
      </c>
      <c r="H68" s="14">
        <v>1</v>
      </c>
      <c r="I68" s="13">
        <v>4327088311</v>
      </c>
      <c r="J68" s="11" t="s">
        <v>201</v>
      </c>
      <c r="K68" s="28">
        <v>70.6667</v>
      </c>
      <c r="L68" s="29">
        <v>71.54</v>
      </c>
      <c r="M68" s="26">
        <f t="shared" si="12"/>
        <v>71.19068</v>
      </c>
      <c r="N68" s="14" cm="1">
        <f t="array" ref="N68">SUMPRODUCT(($M$3:$M$68&gt;M68)*($F$3:$F$68=F68))+1</f>
        <v>3</v>
      </c>
      <c r="O68" s="30"/>
    </row>
  </sheetData>
  <autoFilter ref="B1:O68">
    <extLst/>
  </autoFilter>
  <mergeCells count="1">
    <mergeCell ref="B1:O1"/>
  </mergeCells>
  <printOptions horizontalCentered="1"/>
  <pageMargins left="0.511805555555556" right="0.196527777777778" top="0.0784722222222222" bottom="0.275" header="0.156944444444444" footer="0.0784722222222222"/>
  <pageSetup paperSize="9" scale="91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A68"/>
  <sheetViews>
    <sheetView workbookViewId="0">
      <selection activeCell="A3" sqref="A3:A10"/>
    </sheetView>
  </sheetViews>
  <sheetFormatPr defaultColWidth="8.88888888888889" defaultRowHeight="14.4"/>
  <cols>
    <col min="1" max="1" width="41.5555555555556" style="1" customWidth="1"/>
  </cols>
  <sheetData>
    <row r="2" spans="1:1">
      <c r="A2" s="1" t="s">
        <v>12</v>
      </c>
    </row>
    <row r="3" spans="1:1">
      <c r="A3" s="1">
        <v>73.83332</v>
      </c>
    </row>
    <row r="4" spans="1:1">
      <c r="A4" s="1">
        <v>72.06268</v>
      </c>
    </row>
    <row r="5" spans="1:1">
      <c r="A5" s="1">
        <v>73.54268</v>
      </c>
    </row>
    <row r="6" spans="1:1">
      <c r="A6" s="1">
        <v>77.24268</v>
      </c>
    </row>
    <row r="7" spans="1:1">
      <c r="A7" s="1">
        <v>77.628</v>
      </c>
    </row>
    <row r="8" spans="1:1">
      <c r="A8" s="1">
        <v>77.172</v>
      </c>
    </row>
    <row r="9" spans="1:1">
      <c r="A9" s="1">
        <v>75.72932</v>
      </c>
    </row>
    <row r="10" spans="1:1">
      <c r="A10" s="1">
        <v>71.81468</v>
      </c>
    </row>
    <row r="11" spans="1:1">
      <c r="A11" s="1">
        <v>73.98268</v>
      </c>
    </row>
    <row r="12" spans="1:1">
      <c r="A12" s="1">
        <v>79.56132</v>
      </c>
    </row>
    <row r="13" spans="1:1">
      <c r="A13" s="1">
        <v>78.94132</v>
      </c>
    </row>
    <row r="14" spans="1:1">
      <c r="A14" s="1">
        <v>76.93468</v>
      </c>
    </row>
    <row r="15" spans="1:1">
      <c r="A15" s="1">
        <v>78.60132</v>
      </c>
    </row>
    <row r="16" spans="1:1">
      <c r="A16" s="1">
        <v>74.96132</v>
      </c>
    </row>
    <row r="17" spans="1:1">
      <c r="A17" s="1">
        <v>76.94668</v>
      </c>
    </row>
    <row r="18" spans="1:1">
      <c r="A18" s="1">
        <v>78.29332</v>
      </c>
    </row>
    <row r="19" spans="1:1">
      <c r="A19" s="1">
        <v>76.04132</v>
      </c>
    </row>
    <row r="20" spans="1:1">
      <c r="A20" s="1">
        <v>77.55332</v>
      </c>
    </row>
    <row r="21" spans="1:1">
      <c r="A21" s="1">
        <v>77.07868</v>
      </c>
    </row>
    <row r="22" spans="1:1">
      <c r="A22" s="1">
        <v>76.14268</v>
      </c>
    </row>
    <row r="23" spans="1:1">
      <c r="A23" s="1">
        <v>74.528</v>
      </c>
    </row>
    <row r="24" spans="1:1">
      <c r="A24" s="1">
        <v>78.31068</v>
      </c>
    </row>
    <row r="25" spans="1:1">
      <c r="A25" s="1">
        <v>76.45732</v>
      </c>
    </row>
    <row r="26" spans="1:1">
      <c r="A26" s="1">
        <v>76.98932</v>
      </c>
    </row>
    <row r="27" spans="1:1">
      <c r="A27" s="1">
        <v>76.55068</v>
      </c>
    </row>
    <row r="28" spans="1:1">
      <c r="A28" s="1">
        <v>77.476</v>
      </c>
    </row>
    <row r="29" spans="1:1">
      <c r="A29" s="1">
        <v>76.33332</v>
      </c>
    </row>
    <row r="30" spans="1:1">
      <c r="A30" s="1">
        <v>75.17732</v>
      </c>
    </row>
    <row r="31" spans="1:1">
      <c r="A31" s="1">
        <v>77.04668</v>
      </c>
    </row>
    <row r="32" spans="1:1">
      <c r="A32" s="1">
        <v>27.26668</v>
      </c>
    </row>
    <row r="33" spans="1:1">
      <c r="A33" s="1">
        <v>27.86668</v>
      </c>
    </row>
    <row r="34" spans="1:1">
      <c r="A34" s="1">
        <v>68.34668</v>
      </c>
    </row>
    <row r="35" spans="1:1">
      <c r="A35" s="1">
        <v>72.30532</v>
      </c>
    </row>
    <row r="36" spans="1:1">
      <c r="A36" s="1">
        <v>76.792</v>
      </c>
    </row>
    <row r="37" spans="1:1">
      <c r="A37" s="1">
        <v>78.19332</v>
      </c>
    </row>
    <row r="38" spans="1:1">
      <c r="A38" s="1">
        <v>76.49068</v>
      </c>
    </row>
    <row r="39" spans="1:1">
      <c r="A39" s="1">
        <v>75.97468</v>
      </c>
    </row>
    <row r="40" spans="1:1">
      <c r="A40" s="1">
        <v>76.34268</v>
      </c>
    </row>
    <row r="41" spans="1:1">
      <c r="A41" s="1">
        <v>74.484</v>
      </c>
    </row>
    <row r="42" spans="1:1">
      <c r="A42" s="1">
        <v>30.13332</v>
      </c>
    </row>
    <row r="43" spans="1:1">
      <c r="A43" s="1">
        <v>77.82132</v>
      </c>
    </row>
    <row r="44" spans="1:1">
      <c r="A44" s="1">
        <v>75.208</v>
      </c>
    </row>
    <row r="45" spans="1:1">
      <c r="A45" s="1">
        <v>79.92132</v>
      </c>
    </row>
    <row r="46" spans="1:1">
      <c r="A46" s="1">
        <v>75.09868</v>
      </c>
    </row>
    <row r="47" spans="1:1">
      <c r="A47" s="1">
        <v>74.70268</v>
      </c>
    </row>
    <row r="48" spans="1:1">
      <c r="A48" s="1">
        <v>76.78932</v>
      </c>
    </row>
    <row r="49" spans="1:1">
      <c r="A49" s="1">
        <v>75.42532</v>
      </c>
    </row>
    <row r="50" spans="1:1">
      <c r="A50" s="1">
        <v>75.064</v>
      </c>
    </row>
    <row r="51" spans="1:1">
      <c r="A51" s="1">
        <v>76.568</v>
      </c>
    </row>
    <row r="52" spans="1:1">
      <c r="A52" s="1">
        <v>75.408</v>
      </c>
    </row>
    <row r="53" spans="1:1">
      <c r="A53" s="1">
        <v>28.33332</v>
      </c>
    </row>
    <row r="54" spans="1:1">
      <c r="A54" s="1">
        <v>77.34932</v>
      </c>
    </row>
    <row r="55" spans="1:1">
      <c r="A55" s="1">
        <v>73.62668</v>
      </c>
    </row>
    <row r="56" spans="1:1">
      <c r="A56" s="1">
        <v>73.82668</v>
      </c>
    </row>
    <row r="57" spans="1:1">
      <c r="A57" s="1">
        <v>78.20268</v>
      </c>
    </row>
    <row r="58" spans="1:1">
      <c r="A58" s="1">
        <v>31.06668</v>
      </c>
    </row>
    <row r="59" spans="1:1">
      <c r="A59" s="1">
        <v>75.59468</v>
      </c>
    </row>
    <row r="60" spans="1:1">
      <c r="A60" s="1">
        <v>77.22</v>
      </c>
    </row>
    <row r="61" spans="1:1">
      <c r="A61" s="1">
        <v>28.93332</v>
      </c>
    </row>
    <row r="62" spans="1:1">
      <c r="A62" s="1">
        <v>76.816</v>
      </c>
    </row>
    <row r="63" spans="1:1">
      <c r="A63" s="1">
        <v>72.5133333333333</v>
      </c>
    </row>
    <row r="64" spans="1:1">
      <c r="A64" s="1">
        <v>73.584</v>
      </c>
    </row>
    <row r="65" spans="1:1">
      <c r="A65" s="1">
        <v>72.4946666666667</v>
      </c>
    </row>
    <row r="66" spans="1:1">
      <c r="A66" s="1">
        <v>71.19068</v>
      </c>
    </row>
    <row r="67" spans="1:1">
      <c r="A67" s="1">
        <v>73.56268</v>
      </c>
    </row>
    <row r="68" spans="1:1">
      <c r="A68" s="1">
        <v>71.48668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1-3考场通用类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肖京</dc:creator>
  <cp:lastModifiedBy>WPS_1677412258</cp:lastModifiedBy>
  <dcterms:created xsi:type="dcterms:W3CDTF">2017-04-25T09:13:00Z</dcterms:created>
  <cp:lastPrinted>2018-04-23T03:49:00Z</cp:lastPrinted>
  <dcterms:modified xsi:type="dcterms:W3CDTF">2024-05-27T07:32:52Z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9BFD9BAF1DF34305979C52730ADDC9D5_13</vt:lpwstr>
  </property>
  <property fmtid="{D5CDD505-2E9C-101B-9397-08002B2CF9AE}" pid="4" name="KSOReadingLayout">
    <vt:bool>true</vt:bool>
  </property>
</Properties>
</file>